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showInkAnnotation="0"/>
  <mc:AlternateContent xmlns:mc="http://schemas.openxmlformats.org/markup-compatibility/2006">
    <mc:Choice Requires="x15">
      <x15ac:absPath xmlns:x15ac="http://schemas.microsoft.com/office/spreadsheetml/2010/11/ac" url="P:\My Documents\Mkt Work\Mkt Research\Greenhouse\"/>
    </mc:Choice>
  </mc:AlternateContent>
  <xr:revisionPtr revIDLastSave="0" documentId="8_{09FF689D-FA9D-4076-8254-F3756510ED95}" xr6:coauthVersionLast="43" xr6:coauthVersionMax="43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tart Here" sheetId="9" r:id="rId1"/>
    <sheet name="Temp Map" sheetId="6" r:id="rId2"/>
    <sheet name="Heat Zone Map" sheetId="8" r:id="rId3"/>
    <sheet name="Quonset House" sheetId="2" r:id="rId4"/>
    <sheet name="Gable House" sheetId="3" r:id="rId5"/>
    <sheet name="Arch house" sheetId="5" r:id="rId6"/>
    <sheet name="Form Data" sheetId="1" r:id="rId7"/>
  </sheets>
  <definedNames>
    <definedName name="_xlnm.Print_Area" localSheetId="5">'Arch house'!$A$1:$N$36</definedName>
    <definedName name="_xlnm.Print_Area" localSheetId="6">'Form Data'!$A$1:$G$40</definedName>
    <definedName name="_xlnm.Print_Area" localSheetId="4">'Gable House'!$A$1:$N$36</definedName>
    <definedName name="_xlnm.Print_Area" localSheetId="2">'Heat Zone Map'!$A$1:$G$40</definedName>
    <definedName name="_xlnm.Print_Area" localSheetId="3">'Quonset House'!$A$1:$N$36</definedName>
    <definedName name="_xlnm.Print_Area" localSheetId="0">'Start Here'!$A$1:$C$30</definedName>
    <definedName name="_xlnm.Print_Area" localSheetId="1">'Temp Map'!$A$1:$G$40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4" i="5" l="1"/>
  <c r="F24" i="5" l="1"/>
  <c r="F23" i="5"/>
  <c r="F25" i="5"/>
  <c r="F25" i="3"/>
  <c r="F23" i="3"/>
  <c r="F23" i="2"/>
  <c r="F24" i="3"/>
  <c r="F29" i="2"/>
  <c r="F25" i="2"/>
  <c r="F24" i="2"/>
  <c r="F32" i="5" l="1"/>
  <c r="F31" i="5"/>
  <c r="F30" i="5"/>
  <c r="F29" i="5"/>
  <c r="F26" i="5"/>
  <c r="F20" i="5"/>
  <c r="F19" i="5"/>
  <c r="F18" i="5"/>
  <c r="F26" i="3"/>
  <c r="F32" i="3"/>
  <c r="F31" i="3"/>
  <c r="F30" i="3"/>
  <c r="F29" i="3"/>
  <c r="F20" i="3"/>
  <c r="F19" i="3"/>
  <c r="J30" i="3" s="1"/>
  <c r="F18" i="3"/>
  <c r="F26" i="2"/>
  <c r="F32" i="2"/>
  <c r="F31" i="2"/>
  <c r="F30" i="2"/>
  <c r="F20" i="2"/>
  <c r="F19" i="2"/>
  <c r="F18" i="2"/>
  <c r="J25" i="2"/>
  <c r="J23" i="5"/>
  <c r="J24" i="5"/>
  <c r="J25" i="5"/>
  <c r="J32" i="5" s="1"/>
  <c r="J26" i="5"/>
  <c r="J27" i="5" s="1"/>
  <c r="J23" i="3"/>
  <c r="J24" i="3"/>
  <c r="J25" i="3"/>
  <c r="J26" i="3"/>
  <c r="J27" i="3" s="1"/>
  <c r="J23" i="2"/>
  <c r="J24" i="2"/>
  <c r="J26" i="2"/>
  <c r="J32" i="3" l="1"/>
  <c r="J31" i="3"/>
  <c r="J31" i="5"/>
  <c r="J34" i="3"/>
  <c r="J30" i="5"/>
  <c r="J32" i="2"/>
  <c r="J33" i="5"/>
  <c r="J30" i="2"/>
  <c r="J33" i="2"/>
  <c r="J27" i="2"/>
  <c r="J34" i="2" s="1"/>
  <c r="J31" i="2"/>
  <c r="J34" i="5"/>
  <c r="J35" i="5"/>
  <c r="N31" i="5" s="1"/>
  <c r="J33" i="3"/>
  <c r="J35" i="3" l="1"/>
  <c r="N34" i="3" s="1"/>
  <c r="J35" i="2"/>
  <c r="N32" i="5"/>
  <c r="N31" i="2" l="1"/>
  <c r="N32" i="2"/>
  <c r="N34" i="2"/>
  <c r="N32" i="3"/>
  <c r="N31" i="3"/>
</calcChain>
</file>

<file path=xl/sharedStrings.xml><?xml version="1.0" encoding="utf-8"?>
<sst xmlns="http://schemas.openxmlformats.org/spreadsheetml/2006/main" count="219" uniqueCount="97">
  <si>
    <t>Area AB</t>
  </si>
  <si>
    <t>Area C</t>
  </si>
  <si>
    <t>Area D</t>
  </si>
  <si>
    <t>Volume</t>
  </si>
  <si>
    <t>House Data:</t>
  </si>
  <si>
    <t>Area E</t>
  </si>
  <si>
    <t>Combustion / Infiltration Factor</t>
  </si>
  <si>
    <t>Glass, single layer</t>
  </si>
  <si>
    <t>Glass, double layer, 1/4 in. space</t>
  </si>
  <si>
    <t>Single film plastic</t>
  </si>
  <si>
    <t>Double film plastic, inflated</t>
  </si>
  <si>
    <t>Single film plastic over glass</t>
  </si>
  <si>
    <t>Double plastic over glass</t>
  </si>
  <si>
    <t>Corrugated FRP Panels</t>
  </si>
  <si>
    <t>Fiberglass</t>
  </si>
  <si>
    <t>Concrete block, 8 in.</t>
  </si>
  <si>
    <t>Concrete, poured, 4 in.</t>
  </si>
  <si>
    <t>Concrete, poured, 6 in.</t>
  </si>
  <si>
    <t>Concrete, poured 8 in.</t>
  </si>
  <si>
    <t>Concrete block, 4 in.</t>
  </si>
  <si>
    <t xml:space="preserve"> </t>
  </si>
  <si>
    <t>Concrete block, 8 in. + 1 in. polystyrene</t>
  </si>
  <si>
    <t>Concrete block, 8 in. + 1 in. urethane foam</t>
  </si>
  <si>
    <t>Cement asbestos board, plus 1 in. urethane</t>
  </si>
  <si>
    <t>Cement asbestos board</t>
  </si>
  <si>
    <t>(1) Texas Greenhouse Management Handbook</t>
  </si>
  <si>
    <t>(2) NGMA Standards for Heat Loss In Greenhouse Structures</t>
  </si>
  <si>
    <t>Btu/sq ft - Deg F- hr</t>
  </si>
  <si>
    <t>MPH</t>
  </si>
  <si>
    <t>W</t>
  </si>
  <si>
    <t>Air Exchange:</t>
  </si>
  <si>
    <t>New Construction:</t>
  </si>
  <si>
    <t xml:space="preserve">LBW targets a total air exchange of 1.25, infiltration plus </t>
  </si>
  <si>
    <t>Old Construction:</t>
  </si>
  <si>
    <t>LBW targets for a total air exchange of 2.0, infiltration plus</t>
  </si>
  <si>
    <t>combustion for old construction</t>
  </si>
  <si>
    <t>combustion for new construction.</t>
  </si>
  <si>
    <t>In cases of extremely high wind multiply air exchange factor by</t>
  </si>
  <si>
    <t>wind velocity factor W.</t>
  </si>
  <si>
    <t>Wind Velocity Factor (2)</t>
  </si>
  <si>
    <t>Metal Frame and glazing system, 16-24 in. spacing</t>
  </si>
  <si>
    <t>Metal Frame and glazing system, 48 in. spacing</t>
  </si>
  <si>
    <t>Fiberglass on metal frame</t>
  </si>
  <si>
    <t>Film plastic on metal frame</t>
  </si>
  <si>
    <t xml:space="preserve">Film plastic or fiberglass on wood </t>
  </si>
  <si>
    <t>gg</t>
  </si>
  <si>
    <t>Width, W</t>
  </si>
  <si>
    <t>Sidewall Height, H</t>
  </si>
  <si>
    <t>Area A</t>
  </si>
  <si>
    <t>Area B</t>
  </si>
  <si>
    <t>Design Data:</t>
  </si>
  <si>
    <t>AREA CALCULATIONS</t>
  </si>
  <si>
    <t>Area  A</t>
  </si>
  <si>
    <t xml:space="preserve">Volume </t>
  </si>
  <si>
    <t>Gable Height, G</t>
  </si>
  <si>
    <t>HEAT LOSS CALCULATIONS</t>
  </si>
  <si>
    <t xml:space="preserve">Total </t>
  </si>
  <si>
    <t>Length, L</t>
  </si>
  <si>
    <t>Arch Height, G</t>
  </si>
  <si>
    <t>Number of Bays</t>
  </si>
  <si>
    <t>Cement asbestos board, plus 1 in. polystyrene</t>
  </si>
  <si>
    <t>Temperature Map for United States</t>
  </si>
  <si>
    <t>Total Air</t>
  </si>
  <si>
    <t xml:space="preserve">Temp </t>
  </si>
  <si>
    <t>Old Construction</t>
  </si>
  <si>
    <t>New Construction</t>
  </si>
  <si>
    <t>Wind Factor (MPH)</t>
  </si>
  <si>
    <t>Temperature Differential (Deg.)</t>
  </si>
  <si>
    <t>Coverings</t>
  </si>
  <si>
    <t>Material</t>
  </si>
  <si>
    <t>Walls</t>
  </si>
  <si>
    <t>Quonset Type House - Heating Needs</t>
  </si>
  <si>
    <t>Gable Type Houses - Heating Needs</t>
  </si>
  <si>
    <t>Arch Type Houses - Heating Needs</t>
  </si>
  <si>
    <t>Heat Zone Map for United States</t>
  </si>
  <si>
    <t>House Materials</t>
  </si>
  <si>
    <t>Basic Construction Style</t>
  </si>
  <si>
    <t>Center Height, G</t>
  </si>
  <si>
    <t xml:space="preserve">Heat Transfer Coefficients (1,2)       </t>
  </si>
  <si>
    <t>Construction Style, Coverings (2)</t>
  </si>
  <si>
    <t>Within the selected tab…</t>
  </si>
  <si>
    <r>
      <t xml:space="preserve">5. </t>
    </r>
    <r>
      <rPr>
        <sz val="10"/>
        <rFont val="Arial"/>
        <family val="2"/>
      </rPr>
      <t xml:space="preserve">Select from the drop down either new or old construction for the </t>
    </r>
    <r>
      <rPr>
        <b/>
        <i/>
        <sz val="11"/>
        <rFont val="Arial"/>
        <family val="2"/>
      </rPr>
      <t>Combustion/Infiltration</t>
    </r>
    <r>
      <rPr>
        <sz val="10"/>
        <rFont val="Arial"/>
        <family val="2"/>
      </rPr>
      <t xml:space="preserve"> field</t>
    </r>
    <r>
      <rPr>
        <b/>
        <i/>
        <sz val="11"/>
        <rFont val="Arial"/>
        <family val="2"/>
      </rPr>
      <t>.</t>
    </r>
  </si>
  <si>
    <r>
      <t>3.</t>
    </r>
    <r>
      <rPr>
        <sz val="10"/>
        <rFont val="Arial"/>
        <family val="2"/>
      </rPr>
      <t xml:space="preserve"> Under '</t>
    </r>
    <r>
      <rPr>
        <b/>
        <i/>
        <sz val="11"/>
        <rFont val="Arial"/>
        <family val="2"/>
      </rPr>
      <t>Design Data'</t>
    </r>
    <r>
      <rPr>
        <sz val="11"/>
        <rFont val="Arial"/>
        <family val="2"/>
      </rPr>
      <t xml:space="preserve">, </t>
    </r>
    <r>
      <rPr>
        <sz val="10"/>
        <rFont val="Arial"/>
        <family val="2"/>
      </rPr>
      <t>determine and select from the drop down list the average</t>
    </r>
    <r>
      <rPr>
        <b/>
        <i/>
        <sz val="11"/>
        <rFont val="Arial"/>
        <family val="2"/>
      </rPr>
      <t xml:space="preserve"> Wind Velocity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(based on specific area of country).</t>
    </r>
  </si>
  <si>
    <r>
      <t>7.</t>
    </r>
    <r>
      <rPr>
        <sz val="10"/>
        <rFont val="Arial"/>
        <family val="2"/>
      </rPr>
      <t xml:space="preserve"> Choose appropriate construction type from the drop downs for each section of greenhouse under </t>
    </r>
    <r>
      <rPr>
        <b/>
        <i/>
        <sz val="11"/>
        <rFont val="Arial"/>
        <family val="2"/>
      </rPr>
      <t>Basic</t>
    </r>
    <r>
      <rPr>
        <b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Construction Style,</t>
    </r>
    <r>
      <rPr>
        <sz val="10"/>
        <rFont val="Arial"/>
        <family val="2"/>
      </rPr>
      <t xml:space="preserve"> based on materials used</t>
    </r>
    <r>
      <rPr>
        <sz val="11"/>
        <rFont val="Arial"/>
        <family val="2"/>
      </rPr>
      <t>.</t>
    </r>
  </si>
  <si>
    <r>
      <t xml:space="preserve">                         </t>
    </r>
    <r>
      <rPr>
        <b/>
        <i/>
        <sz val="15"/>
        <color rgb="FFFF0000"/>
        <rFont val="Arial"/>
        <family val="2"/>
      </rPr>
      <t xml:space="preserve"> Welcome to the Heat Calculation Program!   </t>
    </r>
  </si>
  <si>
    <r>
      <t xml:space="preserve">2. </t>
    </r>
    <r>
      <rPr>
        <sz val="10"/>
        <rFont val="Arial"/>
        <family val="2"/>
      </rPr>
      <t>Fill in specific dimensions under</t>
    </r>
    <r>
      <rPr>
        <b/>
        <sz val="10"/>
        <rFont val="Arial"/>
        <family val="2"/>
      </rPr>
      <t xml:space="preserve"> '</t>
    </r>
    <r>
      <rPr>
        <b/>
        <i/>
        <sz val="11"/>
        <rFont val="Arial"/>
        <family val="2"/>
      </rPr>
      <t>House Data'</t>
    </r>
    <r>
      <rPr>
        <sz val="11"/>
        <rFont val="Arial"/>
        <family val="2"/>
      </rPr>
      <t xml:space="preserve"> (width, height, etc.).</t>
    </r>
  </si>
  <si>
    <r>
      <t>4. Determine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 select from the drop down the</t>
    </r>
    <r>
      <rPr>
        <b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Temperature Differential,</t>
    </r>
    <r>
      <rPr>
        <sz val="10"/>
        <rFont val="Arial"/>
        <family val="2"/>
      </rPr>
      <t xml:space="preserve"> based on average outside low temperatures and desired interior greenhouse temperature.  For example, if the average outside temperature is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 and the interior greenhouse temperature is set at 65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F, the temperature differential will be 50. The Temp Map and Heat Zone Map tabs show average temps for a normal winter</t>
    </r>
  </si>
  <si>
    <r>
      <t xml:space="preserve">6. Choose appropriate building materials from the drop downs for each section of greenhouse under </t>
    </r>
    <r>
      <rPr>
        <b/>
        <i/>
        <sz val="11"/>
        <rFont val="Arial"/>
        <family val="2"/>
      </rPr>
      <t>House Materials</t>
    </r>
    <r>
      <rPr>
        <sz val="10"/>
        <rFont val="Arial"/>
        <family val="2"/>
      </rPr>
      <t xml:space="preserve"> based on materials used in roof and walls of structure.</t>
    </r>
  </si>
  <si>
    <r>
      <t>1.</t>
    </r>
    <r>
      <rPr>
        <sz val="10"/>
        <rFont val="Arial"/>
        <family val="2"/>
      </rPr>
      <t xml:space="preserve"> Determine style of house</t>
    </r>
    <r>
      <rPr>
        <sz val="11"/>
        <rFont val="Arial"/>
        <family val="2"/>
      </rPr>
      <t xml:space="preserve"> (</t>
    </r>
    <r>
      <rPr>
        <b/>
        <sz val="11"/>
        <rFont val="Arial"/>
        <family val="2"/>
      </rPr>
      <t>Quonset, Gable, or Arch</t>
    </r>
    <r>
      <rPr>
        <sz val="11"/>
        <rFont val="Arial"/>
        <family val="2"/>
      </rPr>
      <t>), and click on appropriate tab based on type of house.</t>
    </r>
  </si>
  <si>
    <t>The Form Data tab has all the raw data used within the sheets. Refer to this tab to review if needed.</t>
  </si>
  <si>
    <t>This program is intended to assist you in determining the Btu requirements (and thus number of our heaters)                                                  needed for a specific greenhouse operation. To begin…</t>
  </si>
  <si>
    <t>Qty. Therma Grow 120 req.</t>
  </si>
  <si>
    <t>Qty. Therma Grow 220 req.</t>
  </si>
  <si>
    <t>Qty. Bloom 400 req.</t>
  </si>
  <si>
    <t>Qty.Bloom 400 req.</t>
  </si>
  <si>
    <r>
      <t xml:space="preserve">8. The spreadsheet will automatically calculate area, heat loss and the recommended quantity of </t>
    </r>
    <r>
      <rPr>
        <b/>
        <i/>
        <sz val="11"/>
        <rFont val="Arial"/>
        <family val="2"/>
      </rPr>
      <t>Therma Grow® 120 or 220</t>
    </r>
    <r>
      <rPr>
        <sz val="11"/>
        <rFont val="Arial"/>
        <family val="2"/>
      </rPr>
      <t xml:space="preserve"> or </t>
    </r>
    <r>
      <rPr>
        <b/>
        <i/>
        <sz val="11"/>
        <rFont val="Arial"/>
        <family val="2"/>
      </rPr>
      <t>Bloom® 400</t>
    </r>
    <r>
      <rPr>
        <sz val="11"/>
        <rFont val="Arial"/>
        <family val="2"/>
      </rPr>
      <t xml:space="preserve"> unit heaters required.</t>
    </r>
  </si>
  <si>
    <t>If you need help, have questions, or find data is missing from this program, please contact our Technical Support Department at 608-779-6101.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</si>
</sst>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9"/>
      <color theme="6" tint="-0.249977111117893"/>
      <name val="Arial"/>
      <family val="2"/>
    </font>
    <font>
      <b/>
      <sz val="8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i/>
      <u/>
      <sz val="10"/>
      <name val="Arial"/>
      <family val="2"/>
    </font>
    <font>
      <b/>
      <sz val="10"/>
      <color rgb="FFFF9900"/>
      <name val="Arial"/>
      <family val="2"/>
    </font>
    <font>
      <b/>
      <sz val="9"/>
      <color rgb="FFFF9900"/>
      <name val="Arial"/>
      <family val="2"/>
    </font>
    <font>
      <sz val="10"/>
      <color rgb="FFFF9900"/>
      <name val="Arial"/>
      <family val="2"/>
    </font>
    <font>
      <b/>
      <sz val="8"/>
      <color rgb="FFFF9900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sz val="10"/>
      <color rgb="FF7030A0"/>
      <name val="Arial"/>
      <family val="2"/>
    </font>
    <font>
      <b/>
      <sz val="8"/>
      <color rgb="FF7030A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b/>
      <i/>
      <sz val="16"/>
      <color rgb="FFFF0000"/>
      <name val="Arial"/>
      <family val="2"/>
    </font>
    <font>
      <b/>
      <i/>
      <sz val="15"/>
      <color rgb="FFFF0000"/>
      <name val="Arial"/>
      <family val="2"/>
    </font>
    <font>
      <i/>
      <sz val="8"/>
      <color theme="6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5" fillId="2" borderId="0" xfId="0" applyFont="1" applyFill="1"/>
    <xf numFmtId="0" fontId="0" fillId="2" borderId="0" xfId="0" applyFill="1"/>
    <xf numFmtId="0" fontId="2" fillId="2" borderId="0" xfId="0" applyFont="1" applyFill="1"/>
    <xf numFmtId="2" fontId="0" fillId="2" borderId="0" xfId="0" applyNumberFormat="1" applyFill="1"/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/>
    <xf numFmtId="0" fontId="8" fillId="2" borderId="0" xfId="0" applyFont="1" applyFill="1"/>
    <xf numFmtId="1" fontId="0" fillId="2" borderId="0" xfId="0" applyNumberFormat="1" applyFill="1"/>
    <xf numFmtId="2" fontId="0" fillId="2" borderId="0" xfId="0" applyNumberFormat="1" applyFill="1" applyProtection="1">
      <protection locked="0"/>
    </xf>
    <xf numFmtId="0" fontId="0" fillId="4" borderId="0" xfId="0" applyFill="1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/>
    <xf numFmtId="164" fontId="9" fillId="2" borderId="0" xfId="1" applyNumberFormat="1" applyFont="1" applyFill="1"/>
    <xf numFmtId="164" fontId="9" fillId="4" borderId="0" xfId="1" applyNumberFormat="1" applyFont="1" applyFill="1"/>
    <xf numFmtId="37" fontId="9" fillId="2" borderId="0" xfId="0" applyNumberFormat="1" applyFont="1" applyFill="1" applyAlignment="1">
      <alignment horizontal="center"/>
    </xf>
    <xf numFmtId="0" fontId="7" fillId="3" borderId="0" xfId="0" applyFont="1" applyFill="1"/>
    <xf numFmtId="0" fontId="7" fillId="2" borderId="0" xfId="0" applyNumberFormat="1" applyFont="1" applyFill="1" applyAlignment="1">
      <alignment horizontal="right"/>
    </xf>
    <xf numFmtId="2" fontId="12" fillId="2" borderId="0" xfId="0" applyNumberFormat="1" applyFont="1" applyFill="1" applyProtection="1">
      <protection locked="0"/>
    </xf>
    <xf numFmtId="1" fontId="12" fillId="2" borderId="0" xfId="0" applyNumberFormat="1" applyFont="1" applyFill="1" applyProtection="1">
      <protection locked="0"/>
    </xf>
    <xf numFmtId="2" fontId="12" fillId="2" borderId="0" xfId="0" applyNumberFormat="1" applyFont="1" applyFill="1"/>
    <xf numFmtId="2" fontId="12" fillId="5" borderId="0" xfId="0" applyNumberFormat="1" applyFont="1" applyFill="1" applyProtection="1">
      <protection locked="0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 applyProtection="1">
      <alignment horizontal="center"/>
      <protection locked="0"/>
    </xf>
    <xf numFmtId="0" fontId="0" fillId="5" borderId="0" xfId="0" applyFill="1"/>
    <xf numFmtId="0" fontId="13" fillId="6" borderId="0" xfId="0" applyFont="1" applyFill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right" wrapText="1"/>
      <protection locked="0"/>
    </xf>
    <xf numFmtId="0" fontId="16" fillId="2" borderId="0" xfId="0" applyFont="1" applyFill="1"/>
    <xf numFmtId="2" fontId="17" fillId="5" borderId="0" xfId="0" applyNumberFormat="1" applyFont="1" applyFill="1" applyAlignment="1" applyProtection="1">
      <alignment horizontal="right" indent="5"/>
      <protection locked="0"/>
    </xf>
    <xf numFmtId="1" fontId="17" fillId="5" borderId="0" xfId="0" applyNumberFormat="1" applyFont="1" applyFill="1" applyAlignment="1" applyProtection="1">
      <alignment horizontal="center"/>
      <protection locked="0"/>
    </xf>
    <xf numFmtId="0" fontId="18" fillId="2" borderId="0" xfId="0" applyFont="1" applyFill="1"/>
    <xf numFmtId="0" fontId="0" fillId="2" borderId="0" xfId="0" applyFill="1" applyAlignment="1">
      <alignment horizontal="left" indent="1"/>
    </xf>
    <xf numFmtId="0" fontId="19" fillId="6" borderId="0" xfId="0" applyFont="1" applyFill="1" applyAlignment="1" applyProtection="1">
      <alignment horizontal="center"/>
      <protection locked="0"/>
    </xf>
    <xf numFmtId="0" fontId="20" fillId="6" borderId="0" xfId="0" applyFont="1" applyFill="1" applyAlignment="1" applyProtection="1">
      <alignment horizontal="center"/>
      <protection locked="0"/>
    </xf>
    <xf numFmtId="0" fontId="21" fillId="2" borderId="0" xfId="0" applyFont="1" applyFill="1"/>
    <xf numFmtId="0" fontId="22" fillId="6" borderId="0" xfId="0" applyFont="1" applyFill="1" applyAlignment="1" applyProtection="1">
      <alignment horizontal="right" wrapText="1"/>
      <protection locked="0"/>
    </xf>
    <xf numFmtId="0" fontId="23" fillId="6" borderId="0" xfId="0" applyFont="1" applyFill="1" applyAlignment="1" applyProtection="1">
      <alignment horizontal="center"/>
      <protection locked="0"/>
    </xf>
    <xf numFmtId="0" fontId="24" fillId="6" borderId="0" xfId="0" applyFont="1" applyFill="1" applyAlignment="1" applyProtection="1">
      <alignment horizontal="center"/>
      <protection locked="0"/>
    </xf>
    <xf numFmtId="0" fontId="25" fillId="2" borderId="0" xfId="0" applyFont="1" applyFill="1"/>
    <xf numFmtId="0" fontId="26" fillId="6" borderId="0" xfId="0" applyFont="1" applyFill="1" applyAlignment="1" applyProtection="1">
      <alignment horizontal="right" wrapText="1"/>
      <protection locked="0"/>
    </xf>
    <xf numFmtId="0" fontId="10" fillId="2" borderId="0" xfId="0" applyFont="1" applyFill="1" applyBorder="1"/>
    <xf numFmtId="41" fontId="11" fillId="2" borderId="0" xfId="0" applyNumberFormat="1" applyFont="1" applyFill="1" applyBorder="1" applyProtection="1"/>
    <xf numFmtId="0" fontId="0" fillId="7" borderId="2" xfId="0" applyFill="1" applyBorder="1"/>
    <xf numFmtId="41" fontId="11" fillId="7" borderId="3" xfId="0" applyNumberFormat="1" applyFont="1" applyFill="1" applyBorder="1" applyProtection="1"/>
    <xf numFmtId="0" fontId="0" fillId="7" borderId="5" xfId="0" applyFill="1" applyBorder="1"/>
    <xf numFmtId="41" fontId="11" fillId="7" borderId="6" xfId="0" applyNumberFormat="1" applyFont="1" applyFill="1" applyBorder="1" applyProtection="1"/>
    <xf numFmtId="41" fontId="11" fillId="2" borderId="0" xfId="0" applyNumberFormat="1" applyFont="1" applyFill="1" applyBorder="1" applyAlignment="1">
      <alignment horizontal="center"/>
    </xf>
    <xf numFmtId="0" fontId="0" fillId="8" borderId="2" xfId="0" applyFill="1" applyBorder="1"/>
    <xf numFmtId="41" fontId="11" fillId="8" borderId="3" xfId="0" applyNumberFormat="1" applyFont="1" applyFill="1" applyBorder="1"/>
    <xf numFmtId="0" fontId="0" fillId="8" borderId="5" xfId="0" applyFill="1" applyBorder="1"/>
    <xf numFmtId="0" fontId="0" fillId="9" borderId="2" xfId="0" applyFill="1" applyBorder="1"/>
    <xf numFmtId="0" fontId="0" fillId="9" borderId="5" xfId="0" applyFill="1" applyBorder="1"/>
    <xf numFmtId="41" fontId="11" fillId="9" borderId="3" xfId="0" applyNumberFormat="1" applyFont="1" applyFill="1" applyBorder="1" applyAlignment="1">
      <alignment horizontal="right"/>
    </xf>
    <xf numFmtId="41" fontId="11" fillId="9" borderId="6" xfId="0" applyNumberFormat="1" applyFont="1" applyFill="1" applyBorder="1" applyAlignment="1">
      <alignment horizontal="right"/>
    </xf>
    <xf numFmtId="41" fontId="11" fillId="8" borderId="6" xfId="0" applyNumberFormat="1" applyFont="1" applyFill="1" applyBorder="1" applyAlignment="1"/>
    <xf numFmtId="0" fontId="0" fillId="0" borderId="0" xfId="0" applyFill="1"/>
    <xf numFmtId="0" fontId="32" fillId="2" borderId="0" xfId="0" applyFont="1" applyFill="1" applyAlignment="1">
      <alignment horizontal="left"/>
    </xf>
    <xf numFmtId="0" fontId="27" fillId="2" borderId="0" xfId="0" applyFont="1" applyFill="1" applyAlignment="1">
      <alignment horizontal="left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8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2" fontId="0" fillId="2" borderId="0" xfId="0" applyNumberForma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0" fillId="2" borderId="0" xfId="0" applyFill="1" applyAlignment="1">
      <alignment horizontal="left" vertical="top"/>
    </xf>
    <xf numFmtId="0" fontId="27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34" fillId="7" borderId="4" xfId="0" applyFont="1" applyFill="1" applyBorder="1"/>
    <xf numFmtId="0" fontId="34" fillId="7" borderId="1" xfId="0" applyFont="1" applyFill="1" applyBorder="1"/>
    <xf numFmtId="0" fontId="34" fillId="8" borderId="4" xfId="0" applyFont="1" applyFill="1" applyBorder="1"/>
    <xf numFmtId="0" fontId="34" fillId="8" borderId="1" xfId="0" applyFont="1" applyFill="1" applyBorder="1"/>
    <xf numFmtId="0" fontId="34" fillId="9" borderId="4" xfId="0" applyFont="1" applyFill="1" applyBorder="1"/>
    <xf numFmtId="0" fontId="34" fillId="9" borderId="1" xfId="0" applyFont="1" applyFill="1" applyBorder="1"/>
    <xf numFmtId="2" fontId="12" fillId="2" borderId="0" xfId="0" applyNumberFormat="1" applyFont="1" applyFill="1" applyProtection="1"/>
    <xf numFmtId="1" fontId="12" fillId="2" borderId="0" xfId="0" applyNumberFormat="1" applyFont="1" applyFill="1" applyProtection="1"/>
    <xf numFmtId="2" fontId="12" fillId="5" borderId="0" xfId="0" applyNumberFormat="1" applyFont="1" applyFill="1" applyProtection="1"/>
    <xf numFmtId="0" fontId="0" fillId="2" borderId="0" xfId="0" applyFill="1" applyProtection="1"/>
    <xf numFmtId="2" fontId="0" fillId="2" borderId="0" xfId="0" applyNumberFormat="1" applyFill="1" applyProtection="1"/>
    <xf numFmtId="0" fontId="34" fillId="8" borderId="7" xfId="0" applyFont="1" applyFill="1" applyBorder="1"/>
    <xf numFmtId="0" fontId="0" fillId="8" borderId="8" xfId="0" applyFill="1" applyBorder="1"/>
    <xf numFmtId="41" fontId="11" fillId="8" borderId="9" xfId="0" applyNumberFormat="1" applyFont="1" applyFill="1" applyBorder="1" applyAlignment="1"/>
    <xf numFmtId="0" fontId="34" fillId="7" borderId="7" xfId="0" applyFont="1" applyFill="1" applyBorder="1"/>
    <xf numFmtId="0" fontId="0" fillId="7" borderId="8" xfId="0" applyFill="1" applyBorder="1"/>
    <xf numFmtId="41" fontId="11" fillId="7" borderId="9" xfId="0" applyNumberFormat="1" applyFont="1" applyFill="1" applyBorder="1" applyProtection="1"/>
    <xf numFmtId="0" fontId="34" fillId="9" borderId="7" xfId="0" applyFont="1" applyFill="1" applyBorder="1"/>
    <xf numFmtId="0" fontId="0" fillId="9" borderId="8" xfId="0" applyFill="1" applyBorder="1"/>
    <xf numFmtId="41" fontId="11" fillId="9" borderId="9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66"/>
      <color rgb="FFFFCC00"/>
      <color rgb="FFFF9900"/>
      <color rgb="FFF2B2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0</xdr:rowOff>
    </xdr:from>
    <xdr:to>
      <xdr:col>1</xdr:col>
      <xdr:colOff>1428750</xdr:colOff>
      <xdr:row>3</xdr:row>
      <xdr:rowOff>190500</xdr:rowOff>
    </xdr:to>
    <xdr:pic>
      <xdr:nvPicPr>
        <xdr:cNvPr id="5" name="Picture 18" descr="P:\My Documents\Mkt Work\logos\LB White\LBWnew28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161925"/>
          <a:ext cx="1457325" cy="609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5665790</xdr:colOff>
      <xdr:row>0</xdr:row>
      <xdr:rowOff>55562</xdr:rowOff>
    </xdr:from>
    <xdr:to>
      <xdr:col>1</xdr:col>
      <xdr:colOff>6826250</xdr:colOff>
      <xdr:row>5</xdr:row>
      <xdr:rowOff>136650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3165" y="55562"/>
          <a:ext cx="1160460" cy="106533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6635751</xdr:colOff>
      <xdr:row>3</xdr:row>
      <xdr:rowOff>133462</xdr:rowOff>
    </xdr:from>
    <xdr:to>
      <xdr:col>2</xdr:col>
      <xdr:colOff>341313</xdr:colOff>
      <xdr:row>7</xdr:row>
      <xdr:rowOff>109807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C0DC2B-899E-4602-A390-95A0FF35E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126" y="704962"/>
          <a:ext cx="1325562" cy="8732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142875</xdr:rowOff>
    </xdr:from>
    <xdr:to>
      <xdr:col>1</xdr:col>
      <xdr:colOff>1457325</xdr:colOff>
      <xdr:row>4</xdr:row>
      <xdr:rowOff>95250</xdr:rowOff>
    </xdr:to>
    <xdr:pic>
      <xdr:nvPicPr>
        <xdr:cNvPr id="5121" name="Picture 1" descr="P:\My Documents\Mkt Work\logos\LB White\LBWnew281.jpg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42875"/>
          <a:ext cx="1447800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4</xdr:row>
      <xdr:rowOff>158749</xdr:rowOff>
    </xdr:from>
    <xdr:to>
      <xdr:col>6</xdr:col>
      <xdr:colOff>2084332</xdr:colOff>
      <xdr:row>38</xdr:row>
      <xdr:rowOff>85724</xdr:rowOff>
    </xdr:to>
    <xdr:pic>
      <xdr:nvPicPr>
        <xdr:cNvPr id="5122" name="Picture 2" descr="P:\My Documents\Mkt Work\Mkt Research\Greenhouse\training info\Greenhouse Heat map 1.jpg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15974"/>
          <a:ext cx="8237482" cy="52419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29585</xdr:colOff>
      <xdr:row>0</xdr:row>
      <xdr:rowOff>159471</xdr:rowOff>
    </xdr:from>
    <xdr:to>
      <xdr:col>1</xdr:col>
      <xdr:colOff>1475653</xdr:colOff>
      <xdr:row>4</xdr:row>
      <xdr:rowOff>125412</xdr:rowOff>
    </xdr:to>
    <xdr:pic>
      <xdr:nvPicPr>
        <xdr:cNvPr id="4" name="Picture 1" descr="P:\My Documents\Mkt Work\logos\LB White\LBWnew281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403" y="159471"/>
          <a:ext cx="1446068" cy="6326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4</xdr:row>
      <xdr:rowOff>180975</xdr:rowOff>
    </xdr:from>
    <xdr:to>
      <xdr:col>6</xdr:col>
      <xdr:colOff>1762125</xdr:colOff>
      <xdr:row>39</xdr:row>
      <xdr:rowOff>57151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838200"/>
          <a:ext cx="7229475" cy="53625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276225</xdr:colOff>
      <xdr:row>4</xdr:row>
      <xdr:rowOff>38100</xdr:rowOff>
    </xdr:to>
    <xdr:pic>
      <xdr:nvPicPr>
        <xdr:cNvPr id="2054" name="Picture 6" descr="P:\My Documents\Mkt Work\logos\LB White\LBWnew281.jpg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80975"/>
          <a:ext cx="1447800" cy="6000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1200150</xdr:colOff>
      <xdr:row>7</xdr:row>
      <xdr:rowOff>123825</xdr:rowOff>
    </xdr:from>
    <xdr:to>
      <xdr:col>4</xdr:col>
      <xdr:colOff>1438275</xdr:colOff>
      <xdr:row>8</xdr:row>
      <xdr:rowOff>95250</xdr:rowOff>
    </xdr:to>
    <xdr:sp macro="" textlink="">
      <xdr:nvSpPr>
        <xdr:cNvPr id="2055" name="Line 7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ShapeType="1"/>
        </xdr:cNvSpPr>
      </xdr:nvSpPr>
      <xdr:spPr bwMode="auto">
        <a:xfrm flipH="1">
          <a:off x="3571875" y="1352550"/>
          <a:ext cx="2381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1466849</xdr:colOff>
      <xdr:row>5</xdr:row>
      <xdr:rowOff>9525</xdr:rowOff>
    </xdr:from>
    <xdr:to>
      <xdr:col>7</xdr:col>
      <xdr:colOff>323850</xdr:colOff>
      <xdr:row>7</xdr:row>
      <xdr:rowOff>123825</xdr:rowOff>
    </xdr:to>
    <xdr:sp macro="" textlink="">
      <xdr:nvSpPr>
        <xdr:cNvPr id="2056" name="WordArt 8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38574" y="914400"/>
          <a:ext cx="847726" cy="4381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Your Data</a:t>
          </a:r>
        </a:p>
      </xdr:txBody>
    </xdr:sp>
    <xdr:clientData/>
  </xdr:twoCellAnchor>
  <xdr:twoCellAnchor>
    <xdr:from>
      <xdr:col>8</xdr:col>
      <xdr:colOff>825</xdr:colOff>
      <xdr:row>4</xdr:row>
      <xdr:rowOff>16284</xdr:rowOff>
    </xdr:from>
    <xdr:to>
      <xdr:col>13</xdr:col>
      <xdr:colOff>581025</xdr:colOff>
      <xdr:row>18</xdr:row>
      <xdr:rowOff>54384</xdr:rowOff>
    </xdr:to>
    <xdr:grpSp>
      <xdr:nvGrpSpPr>
        <xdr:cNvPr id="2078" name="Group 30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GrpSpPr>
          <a:grpSpLocks noChangeAspect="1"/>
        </xdr:cNvGrpSpPr>
      </xdr:nvGrpSpPr>
      <xdr:grpSpPr bwMode="auto">
        <a:xfrm>
          <a:off x="4850638" y="746534"/>
          <a:ext cx="3882200" cy="2308225"/>
          <a:chOff x="376" y="52"/>
          <a:chExt cx="418" cy="246"/>
        </a:xfrm>
        <a:solidFill>
          <a:srgbClr val="92D050"/>
        </a:solidFill>
      </xdr:grpSpPr>
      <xdr:sp macro="" textlink="">
        <xdr:nvSpPr>
          <xdr:cNvPr id="2077" name="AutoShape 29">
            <a:extLst>
              <a:ext uri="{FF2B5EF4-FFF2-40B4-BE49-F238E27FC236}">
                <a16:creationId xmlns:a16="http://schemas.microsoft.com/office/drawing/2014/main" id="{00000000-0008-0000-0300-00001D08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76" y="52"/>
            <a:ext cx="418" cy="246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>
            <a:reflection blurRad="6350" stA="50000" endA="295" endPos="92000" dist="101600" dir="5400000" sy="-100000" algn="bl" rotWithShape="0"/>
          </a:effectLst>
        </xdr:spPr>
      </xdr:sp>
      <xdr:sp macro="" textlink="">
        <xdr:nvSpPr>
          <xdr:cNvPr id="2079" name="Line 31">
            <a:extLst>
              <a:ext uri="{FF2B5EF4-FFF2-40B4-BE49-F238E27FC236}">
                <a16:creationId xmlns:a16="http://schemas.microsoft.com/office/drawing/2014/main" id="{00000000-0008-0000-0300-00001F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74" y="114"/>
            <a:ext cx="194" cy="117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80" name="Line 32">
            <a:extLst>
              <a:ext uri="{FF2B5EF4-FFF2-40B4-BE49-F238E27FC236}">
                <a16:creationId xmlns:a16="http://schemas.microsoft.com/office/drawing/2014/main" id="{00000000-0008-0000-0300-000020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74" y="146"/>
            <a:ext cx="194" cy="118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81" name="Line 33">
            <a:extLst>
              <a:ext uri="{FF2B5EF4-FFF2-40B4-BE49-F238E27FC236}">
                <a16:creationId xmlns:a16="http://schemas.microsoft.com/office/drawing/2014/main" id="{00000000-0008-0000-0300-000021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22" y="231"/>
            <a:ext cx="152" cy="1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83" name="Line 35">
            <a:extLst>
              <a:ext uri="{FF2B5EF4-FFF2-40B4-BE49-F238E27FC236}">
                <a16:creationId xmlns:a16="http://schemas.microsoft.com/office/drawing/2014/main" id="{00000000-0008-0000-0300-000023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23" y="264"/>
            <a:ext cx="152" cy="1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03" name="Line 55">
            <a:extLst>
              <a:ext uri="{FF2B5EF4-FFF2-40B4-BE49-F238E27FC236}">
                <a16:creationId xmlns:a16="http://schemas.microsoft.com/office/drawing/2014/main" id="{00000000-0008-0000-0300-000037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86" y="176"/>
            <a:ext cx="6" cy="1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19" name="Line 71">
            <a:extLst>
              <a:ext uri="{FF2B5EF4-FFF2-40B4-BE49-F238E27FC236}">
                <a16:creationId xmlns:a16="http://schemas.microsoft.com/office/drawing/2014/main" id="{00000000-0008-0000-0300-000047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66" y="108"/>
            <a:ext cx="2" cy="6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0" name="Line 72">
            <a:extLst>
              <a:ext uri="{FF2B5EF4-FFF2-40B4-BE49-F238E27FC236}">
                <a16:creationId xmlns:a16="http://schemas.microsoft.com/office/drawing/2014/main" id="{00000000-0008-0000-0300-000048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64" y="103"/>
            <a:ext cx="2" cy="5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1" name="Line 73">
            <a:extLst>
              <a:ext uri="{FF2B5EF4-FFF2-40B4-BE49-F238E27FC236}">
                <a16:creationId xmlns:a16="http://schemas.microsoft.com/office/drawing/2014/main" id="{00000000-0008-0000-0300-000049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62" y="98"/>
            <a:ext cx="2" cy="5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2" name="Line 74">
            <a:extLst>
              <a:ext uri="{FF2B5EF4-FFF2-40B4-BE49-F238E27FC236}">
                <a16:creationId xmlns:a16="http://schemas.microsoft.com/office/drawing/2014/main" id="{00000000-0008-0000-0300-00004A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59" y="93"/>
            <a:ext cx="3" cy="5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3" name="Line 75">
            <a:extLst>
              <a:ext uri="{FF2B5EF4-FFF2-40B4-BE49-F238E27FC236}">
                <a16:creationId xmlns:a16="http://schemas.microsoft.com/office/drawing/2014/main" id="{00000000-0008-0000-0300-00004B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55" y="88"/>
            <a:ext cx="4" cy="5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4" name="Line 76">
            <a:extLst>
              <a:ext uri="{FF2B5EF4-FFF2-40B4-BE49-F238E27FC236}">
                <a16:creationId xmlns:a16="http://schemas.microsoft.com/office/drawing/2014/main" id="{00000000-0008-0000-0300-00004C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51" y="83"/>
            <a:ext cx="4" cy="5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5" name="Line 77">
            <a:extLst>
              <a:ext uri="{FF2B5EF4-FFF2-40B4-BE49-F238E27FC236}">
                <a16:creationId xmlns:a16="http://schemas.microsoft.com/office/drawing/2014/main" id="{00000000-0008-0000-0300-00004D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47" y="79"/>
            <a:ext cx="4" cy="4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6" name="Line 78">
            <a:extLst>
              <a:ext uri="{FF2B5EF4-FFF2-40B4-BE49-F238E27FC236}">
                <a16:creationId xmlns:a16="http://schemas.microsoft.com/office/drawing/2014/main" id="{00000000-0008-0000-0300-00004E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42" y="76"/>
            <a:ext cx="5" cy="3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7" name="Line 79">
            <a:extLst>
              <a:ext uri="{FF2B5EF4-FFF2-40B4-BE49-F238E27FC236}">
                <a16:creationId xmlns:a16="http://schemas.microsoft.com/office/drawing/2014/main" id="{00000000-0008-0000-0300-00004F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38" y="72"/>
            <a:ext cx="4" cy="4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8" name="Line 80">
            <a:extLst>
              <a:ext uri="{FF2B5EF4-FFF2-40B4-BE49-F238E27FC236}">
                <a16:creationId xmlns:a16="http://schemas.microsoft.com/office/drawing/2014/main" id="{00000000-0008-0000-0300-000050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32" y="69"/>
            <a:ext cx="6" cy="3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29" name="Line 81">
            <a:extLst>
              <a:ext uri="{FF2B5EF4-FFF2-40B4-BE49-F238E27FC236}">
                <a16:creationId xmlns:a16="http://schemas.microsoft.com/office/drawing/2014/main" id="{00000000-0008-0000-0300-000051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27" y="66"/>
            <a:ext cx="5" cy="3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30" name="Line 82">
            <a:extLst>
              <a:ext uri="{FF2B5EF4-FFF2-40B4-BE49-F238E27FC236}">
                <a16:creationId xmlns:a16="http://schemas.microsoft.com/office/drawing/2014/main" id="{00000000-0008-0000-0300-000052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21" y="64"/>
            <a:ext cx="6" cy="2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31" name="Line 83">
            <a:extLst>
              <a:ext uri="{FF2B5EF4-FFF2-40B4-BE49-F238E27FC236}">
                <a16:creationId xmlns:a16="http://schemas.microsoft.com/office/drawing/2014/main" id="{00000000-0008-0000-0300-000053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15" y="62"/>
            <a:ext cx="6" cy="2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32" name="Line 84">
            <a:extLst>
              <a:ext uri="{FF2B5EF4-FFF2-40B4-BE49-F238E27FC236}">
                <a16:creationId xmlns:a16="http://schemas.microsoft.com/office/drawing/2014/main" id="{00000000-0008-0000-0300-000054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09" y="60"/>
            <a:ext cx="6" cy="2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33" name="Line 85">
            <a:extLst>
              <a:ext uri="{FF2B5EF4-FFF2-40B4-BE49-F238E27FC236}">
                <a16:creationId xmlns:a16="http://schemas.microsoft.com/office/drawing/2014/main" id="{00000000-0008-0000-0300-000055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03" y="59"/>
            <a:ext cx="6" cy="1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34" name="Line 86">
            <a:extLst>
              <a:ext uri="{FF2B5EF4-FFF2-40B4-BE49-F238E27FC236}">
                <a16:creationId xmlns:a16="http://schemas.microsoft.com/office/drawing/2014/main" id="{00000000-0008-0000-0300-00005608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97" y="59"/>
            <a:ext cx="6" cy="1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35" name="Line 87">
            <a:extLst>
              <a:ext uri="{FF2B5EF4-FFF2-40B4-BE49-F238E27FC236}">
                <a16:creationId xmlns:a16="http://schemas.microsoft.com/office/drawing/2014/main" id="{00000000-0008-0000-0300-000057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91" y="59"/>
            <a:ext cx="6" cy="1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36" name="Line 88">
            <a:extLst>
              <a:ext uri="{FF2B5EF4-FFF2-40B4-BE49-F238E27FC236}">
                <a16:creationId xmlns:a16="http://schemas.microsoft.com/office/drawing/2014/main" id="{00000000-0008-0000-0300-000058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84" y="59"/>
            <a:ext cx="7" cy="1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37" name="Line 89">
            <a:extLst>
              <a:ext uri="{FF2B5EF4-FFF2-40B4-BE49-F238E27FC236}">
                <a16:creationId xmlns:a16="http://schemas.microsoft.com/office/drawing/2014/main" id="{00000000-0008-0000-0300-000059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78" y="59"/>
            <a:ext cx="6" cy="1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38" name="Line 90">
            <a:extLst>
              <a:ext uri="{FF2B5EF4-FFF2-40B4-BE49-F238E27FC236}">
                <a16:creationId xmlns:a16="http://schemas.microsoft.com/office/drawing/2014/main" id="{00000000-0008-0000-0300-00005A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72" y="59"/>
            <a:ext cx="6" cy="2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39" name="Line 91">
            <a:extLst>
              <a:ext uri="{FF2B5EF4-FFF2-40B4-BE49-F238E27FC236}">
                <a16:creationId xmlns:a16="http://schemas.microsoft.com/office/drawing/2014/main" id="{00000000-0008-0000-0300-00005B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66" y="61"/>
            <a:ext cx="6" cy="1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40" name="Line 92">
            <a:extLst>
              <a:ext uri="{FF2B5EF4-FFF2-40B4-BE49-F238E27FC236}">
                <a16:creationId xmlns:a16="http://schemas.microsoft.com/office/drawing/2014/main" id="{00000000-0008-0000-0300-00005C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60" y="62"/>
            <a:ext cx="6" cy="2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41" name="Line 93">
            <a:extLst>
              <a:ext uri="{FF2B5EF4-FFF2-40B4-BE49-F238E27FC236}">
                <a16:creationId xmlns:a16="http://schemas.microsoft.com/office/drawing/2014/main" id="{00000000-0008-0000-0300-00005D080000}"/>
              </a:ext>
            </a:extLst>
          </xdr:cNvPr>
          <xdr:cNvSpPr>
            <a:spLocks noChangeShapeType="1"/>
          </xdr:cNvSpPr>
        </xdr:nvSpPr>
        <xdr:spPr bwMode="auto">
          <a:xfrm>
            <a:off x="768" y="114"/>
            <a:ext cx="1" cy="32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42" name="Line 94">
            <a:extLst>
              <a:ext uri="{FF2B5EF4-FFF2-40B4-BE49-F238E27FC236}">
                <a16:creationId xmlns:a16="http://schemas.microsoft.com/office/drawing/2014/main" id="{00000000-0008-0000-0300-00005E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69" y="64"/>
            <a:ext cx="191" cy="116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43" name="Line 95">
            <a:extLst>
              <a:ext uri="{FF2B5EF4-FFF2-40B4-BE49-F238E27FC236}">
                <a16:creationId xmlns:a16="http://schemas.microsoft.com/office/drawing/2014/main" id="{00000000-0008-0000-0300-00005F080000}"/>
              </a:ext>
            </a:extLst>
          </xdr:cNvPr>
          <xdr:cNvSpPr>
            <a:spLocks noChangeShapeType="1"/>
          </xdr:cNvSpPr>
        </xdr:nvSpPr>
        <xdr:spPr bwMode="auto">
          <a:xfrm>
            <a:off x="498" y="176"/>
            <a:ext cx="1" cy="55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82" name="Line 134">
            <a:extLst>
              <a:ext uri="{FF2B5EF4-FFF2-40B4-BE49-F238E27FC236}">
                <a16:creationId xmlns:a16="http://schemas.microsoft.com/office/drawing/2014/main" id="{00000000-0008-0000-0300-000086080000}"/>
              </a:ext>
            </a:extLst>
          </xdr:cNvPr>
          <xdr:cNvSpPr>
            <a:spLocks noChangeShapeType="1"/>
          </xdr:cNvSpPr>
        </xdr:nvSpPr>
        <xdr:spPr bwMode="auto">
          <a:xfrm>
            <a:off x="577" y="269"/>
            <a:ext cx="10" cy="13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183" name="Line 135">
            <a:extLst>
              <a:ext uri="{FF2B5EF4-FFF2-40B4-BE49-F238E27FC236}">
                <a16:creationId xmlns:a16="http://schemas.microsoft.com/office/drawing/2014/main" id="{00000000-0008-0000-0300-000087080000}"/>
              </a:ext>
            </a:extLst>
          </xdr:cNvPr>
          <xdr:cNvSpPr>
            <a:spLocks noChangeShapeType="1"/>
          </xdr:cNvSpPr>
        </xdr:nvSpPr>
        <xdr:spPr bwMode="auto">
          <a:xfrm>
            <a:off x="771" y="151"/>
            <a:ext cx="10" cy="14"/>
          </a:xfrm>
          <a:prstGeom prst="line">
            <a:avLst/>
          </a:prstGeom>
          <a:grp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718062</xdr:colOff>
      <xdr:row>12</xdr:row>
      <xdr:rowOff>125976</xdr:rowOff>
    </xdr:from>
    <xdr:to>
      <xdr:col>10</xdr:col>
      <xdr:colOff>111535</xdr:colOff>
      <xdr:row>13</xdr:row>
      <xdr:rowOff>144412</xdr:rowOff>
    </xdr:to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6166362" y="2164326"/>
          <a:ext cx="193573" cy="180361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</a:t>
          </a:r>
        </a:p>
      </xdr:txBody>
    </xdr:sp>
    <xdr:clientData/>
  </xdr:twoCellAnchor>
  <xdr:twoCellAnchor>
    <xdr:from>
      <xdr:col>9</xdr:col>
      <xdr:colOff>197259</xdr:colOff>
      <xdr:row>12</xdr:row>
      <xdr:rowOff>129973</xdr:rowOff>
    </xdr:from>
    <xdr:to>
      <xdr:col>9</xdr:col>
      <xdr:colOff>390832</xdr:colOff>
      <xdr:row>13</xdr:row>
      <xdr:rowOff>148409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5786283" y="2176312"/>
          <a:ext cx="193573" cy="18128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</a:t>
          </a:r>
        </a:p>
      </xdr:txBody>
    </xdr:sp>
    <xdr:clientData/>
  </xdr:twoCellAnchor>
  <xdr:twoCellAnchor>
    <xdr:from>
      <xdr:col>9</xdr:col>
      <xdr:colOff>457507</xdr:colOff>
      <xdr:row>15</xdr:row>
      <xdr:rowOff>13212</xdr:rowOff>
    </xdr:from>
    <xdr:to>
      <xdr:col>9</xdr:col>
      <xdr:colOff>651080</xdr:colOff>
      <xdr:row>15</xdr:row>
      <xdr:rowOff>194494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5905807" y="2537337"/>
          <a:ext cx="193573" cy="18128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</a:t>
          </a:r>
        </a:p>
      </xdr:txBody>
    </xdr:sp>
    <xdr:clientData/>
  </xdr:twoCellAnchor>
  <xdr:twoCellAnchor>
    <xdr:from>
      <xdr:col>11</xdr:col>
      <xdr:colOff>277146</xdr:colOff>
      <xdr:row>7</xdr:row>
      <xdr:rowOff>183108</xdr:rowOff>
    </xdr:from>
    <xdr:to>
      <xdr:col>11</xdr:col>
      <xdr:colOff>470719</xdr:colOff>
      <xdr:row>9</xdr:row>
      <xdr:rowOff>41769</xdr:rowOff>
    </xdr:to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7247205" y="1415755"/>
          <a:ext cx="193573" cy="18363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E</a:t>
          </a:r>
        </a:p>
      </xdr:txBody>
    </xdr:sp>
    <xdr:clientData/>
  </xdr:twoCellAnchor>
  <xdr:twoCellAnchor>
    <xdr:from>
      <xdr:col>11</xdr:col>
      <xdr:colOff>679654</xdr:colOff>
      <xdr:row>11</xdr:row>
      <xdr:rowOff>80808</xdr:rowOff>
    </xdr:from>
    <xdr:to>
      <xdr:col>12</xdr:col>
      <xdr:colOff>169606</xdr:colOff>
      <xdr:row>12</xdr:row>
      <xdr:rowOff>99243</xdr:rowOff>
    </xdr:to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7657485" y="1964300"/>
          <a:ext cx="193573" cy="18128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</a:t>
          </a:r>
        </a:p>
      </xdr:txBody>
    </xdr:sp>
    <xdr:clientData/>
  </xdr:twoCellAnchor>
  <xdr:twoCellAnchor>
    <xdr:from>
      <xdr:col>8</xdr:col>
      <xdr:colOff>193718</xdr:colOff>
      <xdr:row>16</xdr:row>
      <xdr:rowOff>63792</xdr:rowOff>
    </xdr:from>
    <xdr:to>
      <xdr:col>8</xdr:col>
      <xdr:colOff>376598</xdr:colOff>
      <xdr:row>16</xdr:row>
      <xdr:rowOff>63792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CxnSpPr/>
      </xdr:nvCxnSpPr>
      <xdr:spPr bwMode="auto">
        <a:xfrm>
          <a:off x="5046932" y="2803363"/>
          <a:ext cx="182880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182386</xdr:colOff>
      <xdr:row>14</xdr:row>
      <xdr:rowOff>137672</xdr:rowOff>
    </xdr:from>
    <xdr:to>
      <xdr:col>8</xdr:col>
      <xdr:colOff>303623</xdr:colOff>
      <xdr:row>16</xdr:row>
      <xdr:rowOff>36820</xdr:rowOff>
    </xdr:to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5035600" y="2514386"/>
          <a:ext cx="121237" cy="26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H</a:t>
          </a:r>
        </a:p>
      </xdr:txBody>
    </xdr:sp>
    <xdr:clientData/>
  </xdr:twoCellAnchor>
  <xdr:twoCellAnchor>
    <xdr:from>
      <xdr:col>8</xdr:col>
      <xdr:colOff>180601</xdr:colOff>
      <xdr:row>12</xdr:row>
      <xdr:rowOff>37085</xdr:rowOff>
    </xdr:from>
    <xdr:to>
      <xdr:col>8</xdr:col>
      <xdr:colOff>292313</xdr:colOff>
      <xdr:row>13</xdr:row>
      <xdr:rowOff>137939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5033815" y="2087228"/>
          <a:ext cx="111712" cy="264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G</a:t>
          </a:r>
        </a:p>
      </xdr:txBody>
    </xdr:sp>
    <xdr:clientData/>
  </xdr:twoCellAnchor>
  <xdr:twoCellAnchor>
    <xdr:from>
      <xdr:col>9</xdr:col>
      <xdr:colOff>405774</xdr:colOff>
      <xdr:row>16</xdr:row>
      <xdr:rowOff>48226</xdr:rowOff>
    </xdr:from>
    <xdr:to>
      <xdr:col>9</xdr:col>
      <xdr:colOff>601877</xdr:colOff>
      <xdr:row>17</xdr:row>
      <xdr:rowOff>149880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5858837" y="2790065"/>
          <a:ext cx="196103" cy="264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W</a:t>
          </a:r>
        </a:p>
      </xdr:txBody>
    </xdr:sp>
    <xdr:clientData/>
  </xdr:twoCellAnchor>
  <xdr:twoCellAnchor>
    <xdr:from>
      <xdr:col>12</xdr:col>
      <xdr:colOff>18185</xdr:colOff>
      <xdr:row>13</xdr:row>
      <xdr:rowOff>4940</xdr:rowOff>
    </xdr:from>
    <xdr:to>
      <xdr:col>12</xdr:col>
      <xdr:colOff>214288</xdr:colOff>
      <xdr:row>14</xdr:row>
      <xdr:rowOff>105794</xdr:rowOff>
    </xdr:to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7555924" y="2187031"/>
          <a:ext cx="196103" cy="261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L</a:t>
          </a:r>
        </a:p>
      </xdr:txBody>
    </xdr:sp>
    <xdr:clientData/>
  </xdr:twoCellAnchor>
  <xdr:twoCellAnchor>
    <xdr:from>
      <xdr:col>8</xdr:col>
      <xdr:colOff>195036</xdr:colOff>
      <xdr:row>14</xdr:row>
      <xdr:rowOff>111534</xdr:rowOff>
    </xdr:from>
    <xdr:to>
      <xdr:col>8</xdr:col>
      <xdr:colOff>377916</xdr:colOff>
      <xdr:row>14</xdr:row>
      <xdr:rowOff>111534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 bwMode="auto">
        <a:xfrm>
          <a:off x="5048250" y="2488248"/>
          <a:ext cx="182880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284959</xdr:colOff>
      <xdr:row>11</xdr:row>
      <xdr:rowOff>77902</xdr:rowOff>
    </xdr:from>
    <xdr:to>
      <xdr:col>8</xdr:col>
      <xdr:colOff>286547</xdr:colOff>
      <xdr:row>12</xdr:row>
      <xdr:rowOff>91509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CxnSpPr/>
      </xdr:nvCxnSpPr>
      <xdr:spPr bwMode="auto">
        <a:xfrm rot="5400000" flipH="1" flipV="1">
          <a:off x="5050520" y="2052412"/>
          <a:ext cx="176893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284956</xdr:colOff>
      <xdr:row>13</xdr:row>
      <xdr:rowOff>77900</xdr:rowOff>
    </xdr:from>
    <xdr:to>
      <xdr:col>8</xdr:col>
      <xdr:colOff>286544</xdr:colOff>
      <xdr:row>14</xdr:row>
      <xdr:rowOff>109651</xdr:rowOff>
    </xdr:to>
    <xdr:cxnSp macro="">
      <xdr:nvCxnSpPr>
        <xdr:cNvPr id="109" name="Straight Arrow Connector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CxnSpPr/>
      </xdr:nvCxnSpPr>
      <xdr:spPr bwMode="auto">
        <a:xfrm rot="5400000">
          <a:off x="5041446" y="2388053"/>
          <a:ext cx="195036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200705</xdr:colOff>
      <xdr:row>11</xdr:row>
      <xdr:rowOff>61232</xdr:rowOff>
    </xdr:from>
    <xdr:to>
      <xdr:col>9</xdr:col>
      <xdr:colOff>541448</xdr:colOff>
      <xdr:row>11</xdr:row>
      <xdr:rowOff>61642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CxnSpPr>
          <a:stCxn id="122" idx="0"/>
        </xdr:cNvCxnSpPr>
      </xdr:nvCxnSpPr>
      <xdr:spPr bwMode="auto">
        <a:xfrm flipH="1" flipV="1">
          <a:off x="5061857" y="1949223"/>
          <a:ext cx="932654" cy="41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284957</xdr:colOff>
      <xdr:row>15</xdr:row>
      <xdr:rowOff>168616</xdr:rowOff>
    </xdr:from>
    <xdr:to>
      <xdr:col>8</xdr:col>
      <xdr:colOff>286545</xdr:colOff>
      <xdr:row>16</xdr:row>
      <xdr:rowOff>64295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CxnSpPr/>
      </xdr:nvCxnSpPr>
      <xdr:spPr bwMode="auto">
        <a:xfrm rot="5400000">
          <a:off x="5091340" y="2755447"/>
          <a:ext cx="95250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284957</xdr:colOff>
      <xdr:row>14</xdr:row>
      <xdr:rowOff>118723</xdr:rowOff>
    </xdr:from>
    <xdr:to>
      <xdr:col>8</xdr:col>
      <xdr:colOff>286545</xdr:colOff>
      <xdr:row>15</xdr:row>
      <xdr:rowOff>50687</xdr:rowOff>
    </xdr:to>
    <xdr:cxnSp macro="">
      <xdr:nvCxnSpPr>
        <xdr:cNvPr id="115" name="Straight Arrow Connector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CxnSpPr/>
      </xdr:nvCxnSpPr>
      <xdr:spPr bwMode="auto">
        <a:xfrm rot="5400000" flipH="1" flipV="1">
          <a:off x="5091340" y="2542268"/>
          <a:ext cx="95250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435769</xdr:colOff>
      <xdr:row>16</xdr:row>
      <xdr:rowOff>122124</xdr:rowOff>
    </xdr:from>
    <xdr:to>
      <xdr:col>8</xdr:col>
      <xdr:colOff>437357</xdr:colOff>
      <xdr:row>17</xdr:row>
      <xdr:rowOff>113052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CxnSpPr/>
      </xdr:nvCxnSpPr>
      <xdr:spPr bwMode="auto">
        <a:xfrm rot="5400000">
          <a:off x="5220608" y="2940276"/>
          <a:ext cx="154214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444498</xdr:colOff>
      <xdr:row>16</xdr:row>
      <xdr:rowOff>111535</xdr:rowOff>
    </xdr:from>
    <xdr:to>
      <xdr:col>10</xdr:col>
      <xdr:colOff>446086</xdr:colOff>
      <xdr:row>17</xdr:row>
      <xdr:rowOff>102463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CxnSpPr/>
      </xdr:nvCxnSpPr>
      <xdr:spPr bwMode="auto">
        <a:xfrm rot="5400000">
          <a:off x="6620667" y="2929687"/>
          <a:ext cx="154214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427114</xdr:colOff>
      <xdr:row>11</xdr:row>
      <xdr:rowOff>63501</xdr:rowOff>
    </xdr:from>
    <xdr:to>
      <xdr:col>10</xdr:col>
      <xdr:colOff>460000</xdr:colOff>
      <xdr:row>17</xdr:row>
      <xdr:rowOff>117930</xdr:rowOff>
    </xdr:to>
    <xdr:sp macro="" textlink="">
      <xdr:nvSpPr>
        <xdr:cNvPr id="121" name="Arc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/>
      </xdr:nvSpPr>
      <xdr:spPr bwMode="auto">
        <a:xfrm>
          <a:off x="5290156" y="1957918"/>
          <a:ext cx="1424594" cy="1075720"/>
        </a:xfrm>
        <a:prstGeom prst="arc">
          <a:avLst>
            <a:gd name="adj1" fmla="val 16200006"/>
            <a:gd name="adj2" fmla="val 0"/>
          </a:avLst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435427</xdr:colOff>
      <xdr:row>11</xdr:row>
      <xdr:rowOff>61642</xdr:rowOff>
    </xdr:from>
    <xdr:to>
      <xdr:col>10</xdr:col>
      <xdr:colOff>439963</xdr:colOff>
      <xdr:row>17</xdr:row>
      <xdr:rowOff>116071</xdr:rowOff>
    </xdr:to>
    <xdr:sp macro="" textlink="">
      <xdr:nvSpPr>
        <xdr:cNvPr id="122" name="Arc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/>
      </xdr:nvSpPr>
      <xdr:spPr bwMode="auto">
        <a:xfrm flipH="1">
          <a:off x="5288641" y="1948499"/>
          <a:ext cx="1392465" cy="1070429"/>
        </a:xfrm>
        <a:prstGeom prst="arc">
          <a:avLst>
            <a:gd name="adj1" fmla="val 16200006"/>
            <a:gd name="adj2" fmla="val 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435427</xdr:colOff>
      <xdr:row>14</xdr:row>
      <xdr:rowOff>107566</xdr:rowOff>
    </xdr:from>
    <xdr:to>
      <xdr:col>8</xdr:col>
      <xdr:colOff>436004</xdr:colOff>
      <xdr:row>16</xdr:row>
      <xdr:rowOff>61220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CxnSpPr>
          <a:stCxn id="122" idx="2"/>
          <a:endCxn id="2083" idx="1"/>
        </xdr:cNvCxnSpPr>
      </xdr:nvCxnSpPr>
      <xdr:spPr bwMode="auto">
        <a:xfrm rot="16200000" flipH="1">
          <a:off x="5138045" y="2643948"/>
          <a:ext cx="317645" cy="57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450560</xdr:colOff>
      <xdr:row>14</xdr:row>
      <xdr:rowOff>109236</xdr:rowOff>
    </xdr:from>
    <xdr:to>
      <xdr:col>10</xdr:col>
      <xdr:colOff>460000</xdr:colOff>
      <xdr:row>16</xdr:row>
      <xdr:rowOff>55399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CxnSpPr>
          <a:stCxn id="121" idx="2"/>
          <a:endCxn id="2080" idx="0"/>
        </xdr:cNvCxnSpPr>
      </xdr:nvCxnSpPr>
      <xdr:spPr bwMode="auto">
        <a:xfrm rot="5400000">
          <a:off x="6554386" y="2646702"/>
          <a:ext cx="311288" cy="94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629329</xdr:colOff>
      <xdr:row>17</xdr:row>
      <xdr:rowOff>13607</xdr:rowOff>
    </xdr:from>
    <xdr:to>
      <xdr:col>10</xdr:col>
      <xdr:colOff>442231</xdr:colOff>
      <xdr:row>17</xdr:row>
      <xdr:rowOff>17009</xdr:rowOff>
    </xdr:to>
    <xdr:cxnSp macro="">
      <xdr:nvCxnSpPr>
        <xdr:cNvPr id="138" name="Straight Arrow Connector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CxnSpPr/>
      </xdr:nvCxnSpPr>
      <xdr:spPr bwMode="auto">
        <a:xfrm>
          <a:off x="6082392" y="2918732"/>
          <a:ext cx="612321" cy="340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438831</xdr:colOff>
      <xdr:row>17</xdr:row>
      <xdr:rowOff>13607</xdr:rowOff>
    </xdr:from>
    <xdr:to>
      <xdr:col>9</xdr:col>
      <xdr:colOff>469447</xdr:colOff>
      <xdr:row>17</xdr:row>
      <xdr:rowOff>15195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CxnSpPr/>
      </xdr:nvCxnSpPr>
      <xdr:spPr bwMode="auto">
        <a:xfrm rot="10800000">
          <a:off x="5299983" y="2918732"/>
          <a:ext cx="622527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242454</xdr:colOff>
      <xdr:row>10</xdr:row>
      <xdr:rowOff>64945</xdr:rowOff>
    </xdr:from>
    <xdr:to>
      <xdr:col>13</xdr:col>
      <xdr:colOff>411306</xdr:colOff>
      <xdr:row>13</xdr:row>
      <xdr:rowOff>77933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CxnSpPr/>
      </xdr:nvCxnSpPr>
      <xdr:spPr bwMode="auto">
        <a:xfrm flipV="1">
          <a:off x="7780193" y="1766456"/>
          <a:ext cx="787977" cy="49356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523873</xdr:colOff>
      <xdr:row>14</xdr:row>
      <xdr:rowOff>25976</xdr:rowOff>
    </xdr:from>
    <xdr:to>
      <xdr:col>12</xdr:col>
      <xdr:colOff>34635</xdr:colOff>
      <xdr:row>16</xdr:row>
      <xdr:rowOff>160192</xdr:rowOff>
    </xdr:to>
    <xdr:cxnSp macro="">
      <xdr:nvCxnSpPr>
        <xdr:cNvPr id="152" name="Straight Arrow Connector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CxnSpPr/>
      </xdr:nvCxnSpPr>
      <xdr:spPr bwMode="auto">
        <a:xfrm rot="10800000" flipV="1">
          <a:off x="6767078" y="2368260"/>
          <a:ext cx="805296" cy="49356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277813</xdr:colOff>
      <xdr:row>4</xdr:row>
      <xdr:rowOff>38100</xdr:rowOff>
    </xdr:to>
    <xdr:pic>
      <xdr:nvPicPr>
        <xdr:cNvPr id="3075" name="Picture 3" descr="P:\My Documents\Mkt Work\logos\LB White\LBWnew281.jpg">
          <a:extLst>
            <a:ext uri="{FF2B5EF4-FFF2-40B4-BE49-F238E27FC236}">
              <a16:creationId xmlns:a16="http://schemas.microsoft.com/office/drawing/2014/main" id="{00000000-0008-0000-04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80975"/>
          <a:ext cx="1447800" cy="6000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1238249</xdr:colOff>
      <xdr:row>7</xdr:row>
      <xdr:rowOff>134938</xdr:rowOff>
    </xdr:from>
    <xdr:to>
      <xdr:col>4</xdr:col>
      <xdr:colOff>1444624</xdr:colOff>
      <xdr:row>8</xdr:row>
      <xdr:rowOff>85724</xdr:rowOff>
    </xdr:to>
    <xdr:sp macro="" textlink="">
      <xdr:nvSpPr>
        <xdr:cNvPr id="3077" name="Line 5">
          <a:extLst>
            <a:ext uri="{FF2B5EF4-FFF2-40B4-BE49-F238E27FC236}">
              <a16:creationId xmlns:a16="http://schemas.microsoft.com/office/drawing/2014/main" id="{00000000-0008-0000-0400-0000050C0000}"/>
            </a:ext>
          </a:extLst>
        </xdr:cNvPr>
        <xdr:cNvSpPr>
          <a:spLocks noChangeShapeType="1"/>
        </xdr:cNvSpPr>
      </xdr:nvSpPr>
      <xdr:spPr bwMode="auto">
        <a:xfrm flipH="1">
          <a:off x="3603624" y="1341438"/>
          <a:ext cx="206375" cy="1492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447674</xdr:colOff>
      <xdr:row>3</xdr:row>
      <xdr:rowOff>133350</xdr:rowOff>
    </xdr:from>
    <xdr:to>
      <xdr:col>13</xdr:col>
      <xdr:colOff>552450</xdr:colOff>
      <xdr:row>17</xdr:row>
      <xdr:rowOff>85725</xdr:rowOff>
    </xdr:to>
    <xdr:grpSp>
      <xdr:nvGrpSpPr>
        <xdr:cNvPr id="2052" name="Group 4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GrpSpPr>
          <a:grpSpLocks noChangeAspect="1"/>
        </xdr:cNvGrpSpPr>
      </xdr:nvGrpSpPr>
      <xdr:grpSpPr bwMode="auto">
        <a:xfrm>
          <a:off x="4805362" y="704850"/>
          <a:ext cx="3898901" cy="2222500"/>
          <a:chOff x="397" y="48"/>
          <a:chExt cx="403" cy="237"/>
        </a:xfrm>
        <a:effectLst/>
      </xdr:grpSpPr>
      <xdr:sp macro="" textlink="">
        <xdr:nvSpPr>
          <xdr:cNvPr id="2051" name="AutoShape 3">
            <a:extLst>
              <a:ext uri="{FF2B5EF4-FFF2-40B4-BE49-F238E27FC236}">
                <a16:creationId xmlns:a16="http://schemas.microsoft.com/office/drawing/2014/main" id="{00000000-0008-0000-0400-00000308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97" y="48"/>
            <a:ext cx="403" cy="237"/>
          </a:xfrm>
          <a:prstGeom prst="rect">
            <a:avLst/>
          </a:prstGeom>
          <a:solidFill>
            <a:srgbClr val="FFC000"/>
          </a:solidFill>
          <a:ln w="9525">
            <a:noFill/>
            <a:miter lim="800000"/>
            <a:headEnd/>
            <a:tailE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  <a:reflection blurRad="6350" stA="50000" endA="295" endPos="92000" dist="101600" dir="5400000" sy="-100000" algn="bl" rotWithShape="0"/>
          </a:effectLst>
        </xdr:spPr>
      </xdr:sp>
      <xdr:sp macro="" textlink="">
        <xdr:nvSpPr>
          <xdr:cNvPr id="2053" name="Line 5">
            <a:extLst>
              <a:ext uri="{FF2B5EF4-FFF2-40B4-BE49-F238E27FC236}">
                <a16:creationId xmlns:a16="http://schemas.microsoft.com/office/drawing/2014/main" id="{00000000-0008-0000-0400-000005080000}"/>
              </a:ext>
            </a:extLst>
          </xdr:cNvPr>
          <xdr:cNvSpPr>
            <a:spLocks noChangeShapeType="1"/>
          </xdr:cNvSpPr>
        </xdr:nvSpPr>
        <xdr:spPr bwMode="auto">
          <a:xfrm>
            <a:off x="594" y="206"/>
            <a:ext cx="1" cy="46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54" name="Line 6">
            <a:extLst>
              <a:ext uri="{FF2B5EF4-FFF2-40B4-BE49-F238E27FC236}">
                <a16:creationId xmlns:a16="http://schemas.microsoft.com/office/drawing/2014/main" id="{00000000-0008-0000-0400-000006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94" y="166"/>
            <a:ext cx="177" cy="86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55" name="Line 7">
            <a:extLst>
              <a:ext uri="{FF2B5EF4-FFF2-40B4-BE49-F238E27FC236}">
                <a16:creationId xmlns:a16="http://schemas.microsoft.com/office/drawing/2014/main" id="{00000000-0008-0000-0400-000007080000}"/>
              </a:ext>
            </a:extLst>
          </xdr:cNvPr>
          <xdr:cNvSpPr>
            <a:spLocks noChangeShapeType="1"/>
          </xdr:cNvSpPr>
        </xdr:nvSpPr>
        <xdr:spPr bwMode="auto">
          <a:xfrm>
            <a:off x="449" y="220"/>
            <a:ext cx="145" cy="32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56" name="Line 8">
            <a:extLst>
              <a:ext uri="{FF2B5EF4-FFF2-40B4-BE49-F238E27FC236}">
                <a16:creationId xmlns:a16="http://schemas.microsoft.com/office/drawing/2014/main" id="{00000000-0008-0000-0400-000008080000}"/>
              </a:ext>
            </a:extLst>
          </xdr:cNvPr>
          <xdr:cNvSpPr>
            <a:spLocks noChangeShapeType="1"/>
          </xdr:cNvSpPr>
        </xdr:nvSpPr>
        <xdr:spPr bwMode="auto">
          <a:xfrm>
            <a:off x="449" y="174"/>
            <a:ext cx="145" cy="32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57" name="Line 9">
            <a:extLst>
              <a:ext uri="{FF2B5EF4-FFF2-40B4-BE49-F238E27FC236}">
                <a16:creationId xmlns:a16="http://schemas.microsoft.com/office/drawing/2014/main" id="{00000000-0008-0000-0400-000009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94" y="119"/>
            <a:ext cx="177" cy="87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58" name="Line 10">
            <a:extLst>
              <a:ext uri="{FF2B5EF4-FFF2-40B4-BE49-F238E27FC236}">
                <a16:creationId xmlns:a16="http://schemas.microsoft.com/office/drawing/2014/main" id="{00000000-0008-0000-0400-00000A080000}"/>
              </a:ext>
            </a:extLst>
          </xdr:cNvPr>
          <xdr:cNvSpPr>
            <a:spLocks noChangeShapeType="1"/>
          </xdr:cNvSpPr>
        </xdr:nvSpPr>
        <xdr:spPr bwMode="auto">
          <a:xfrm>
            <a:off x="771" y="119"/>
            <a:ext cx="1" cy="47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59" name="Line 11">
            <a:extLst>
              <a:ext uri="{FF2B5EF4-FFF2-40B4-BE49-F238E27FC236}">
                <a16:creationId xmlns:a16="http://schemas.microsoft.com/office/drawing/2014/main" id="{00000000-0008-0000-0400-00000B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49" y="174"/>
            <a:ext cx="1" cy="46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60" name="Line 12">
            <a:extLst>
              <a:ext uri="{FF2B5EF4-FFF2-40B4-BE49-F238E27FC236}">
                <a16:creationId xmlns:a16="http://schemas.microsoft.com/office/drawing/2014/main" id="{00000000-0008-0000-0400-00000C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" y="54"/>
            <a:ext cx="178" cy="87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62" name="Line 14">
            <a:extLst>
              <a:ext uri="{FF2B5EF4-FFF2-40B4-BE49-F238E27FC236}">
                <a16:creationId xmlns:a16="http://schemas.microsoft.com/office/drawing/2014/main" id="{00000000-0008-0000-0400-00000E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49" y="141"/>
            <a:ext cx="68" cy="33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63" name="Line 15">
            <a:extLst>
              <a:ext uri="{FF2B5EF4-FFF2-40B4-BE49-F238E27FC236}">
                <a16:creationId xmlns:a16="http://schemas.microsoft.com/office/drawing/2014/main" id="{00000000-0008-0000-0400-00000F080000}"/>
              </a:ext>
            </a:extLst>
          </xdr:cNvPr>
          <xdr:cNvSpPr>
            <a:spLocks noChangeAspect="1" noChangeShapeType="1"/>
          </xdr:cNvSpPr>
        </xdr:nvSpPr>
        <xdr:spPr bwMode="auto">
          <a:xfrm flipH="1" flipV="1">
            <a:off x="695" y="54"/>
            <a:ext cx="76" cy="65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390525</xdr:colOff>
      <xdr:row>13</xdr:row>
      <xdr:rowOff>6350</xdr:rowOff>
    </xdr:from>
    <xdr:to>
      <xdr:col>9</xdr:col>
      <xdr:colOff>584098</xdr:colOff>
      <xdr:row>14</xdr:row>
      <xdr:rowOff>27961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5838825" y="2247900"/>
          <a:ext cx="193573" cy="186711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</a:t>
          </a:r>
        </a:p>
      </xdr:txBody>
    </xdr:sp>
    <xdr:clientData/>
  </xdr:twoCellAnchor>
  <xdr:twoCellAnchor>
    <xdr:from>
      <xdr:col>11</xdr:col>
      <xdr:colOff>587375</xdr:colOff>
      <xdr:row>11</xdr:row>
      <xdr:rowOff>47625</xdr:rowOff>
    </xdr:from>
    <xdr:to>
      <xdr:col>12</xdr:col>
      <xdr:colOff>76098</xdr:colOff>
      <xdr:row>12</xdr:row>
      <xdr:rowOff>66061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7426325" y="1958975"/>
          <a:ext cx="193573" cy="183536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</a:t>
          </a:r>
        </a:p>
      </xdr:txBody>
    </xdr:sp>
    <xdr:clientData/>
  </xdr:twoCellAnchor>
  <xdr:twoCellAnchor>
    <xdr:from>
      <xdr:col>11</xdr:col>
      <xdr:colOff>171450</xdr:colOff>
      <xdr:row>7</xdr:row>
      <xdr:rowOff>142875</xdr:rowOff>
    </xdr:from>
    <xdr:to>
      <xdr:col>11</xdr:col>
      <xdr:colOff>365023</xdr:colOff>
      <xdr:row>9</xdr:row>
      <xdr:rowOff>307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7000875" y="1371600"/>
          <a:ext cx="193573" cy="181282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</a:t>
          </a:r>
        </a:p>
      </xdr:txBody>
    </xdr:sp>
    <xdr:clientData/>
  </xdr:twoCellAnchor>
  <xdr:twoCellAnchor>
    <xdr:from>
      <xdr:col>9</xdr:col>
      <xdr:colOff>393131</xdr:colOff>
      <xdr:row>10</xdr:row>
      <xdr:rowOff>79991</xdr:rowOff>
    </xdr:from>
    <xdr:to>
      <xdr:col>9</xdr:col>
      <xdr:colOff>587933</xdr:colOff>
      <xdr:row>11</xdr:row>
      <xdr:rowOff>98426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5827357" y="1803732"/>
          <a:ext cx="194802" cy="181923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</a:t>
          </a:r>
        </a:p>
      </xdr:txBody>
    </xdr:sp>
    <xdr:clientData/>
  </xdr:twoCellAnchor>
  <xdr:twoCellAnchor>
    <xdr:from>
      <xdr:col>8</xdr:col>
      <xdr:colOff>92455</xdr:colOff>
      <xdr:row>11</xdr:row>
      <xdr:rowOff>122924</xdr:rowOff>
    </xdr:from>
    <xdr:to>
      <xdr:col>8</xdr:col>
      <xdr:colOff>214599</xdr:colOff>
      <xdr:row>13</xdr:row>
      <xdr:rowOff>53822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4940680" y="1999349"/>
          <a:ext cx="122144" cy="254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H</a:t>
          </a:r>
        </a:p>
      </xdr:txBody>
    </xdr:sp>
    <xdr:clientData/>
  </xdr:twoCellAnchor>
  <xdr:twoCellAnchor>
    <xdr:from>
      <xdr:col>8</xdr:col>
      <xdr:colOff>90795</xdr:colOff>
      <xdr:row>9</xdr:row>
      <xdr:rowOff>58363</xdr:rowOff>
    </xdr:from>
    <xdr:to>
      <xdr:col>8</xdr:col>
      <xdr:colOff>203414</xdr:colOff>
      <xdr:row>10</xdr:row>
      <xdr:rowOff>156042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4939020" y="1610938"/>
          <a:ext cx="112619" cy="259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G</a:t>
          </a:r>
        </a:p>
      </xdr:txBody>
    </xdr:sp>
    <xdr:clientData/>
  </xdr:twoCellAnchor>
  <xdr:twoCellAnchor>
    <xdr:from>
      <xdr:col>9</xdr:col>
      <xdr:colOff>352425</xdr:colOff>
      <xdr:row>15</xdr:row>
      <xdr:rowOff>0</xdr:rowOff>
    </xdr:from>
    <xdr:to>
      <xdr:col>9</xdr:col>
      <xdr:colOff>548528</xdr:colOff>
      <xdr:row>16</xdr:row>
      <xdr:rowOff>55843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5800725" y="2524125"/>
          <a:ext cx="196103" cy="255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W</a:t>
          </a:r>
        </a:p>
      </xdr:txBody>
    </xdr:sp>
    <xdr:clientData/>
  </xdr:twoCellAnchor>
  <xdr:twoCellAnchor>
    <xdr:from>
      <xdr:col>12</xdr:col>
      <xdr:colOff>6350</xdr:colOff>
      <xdr:row>13</xdr:row>
      <xdr:rowOff>69850</xdr:rowOff>
    </xdr:from>
    <xdr:to>
      <xdr:col>12</xdr:col>
      <xdr:colOff>202453</xdr:colOff>
      <xdr:row>15</xdr:row>
      <xdr:rowOff>2429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7550150" y="2270125"/>
          <a:ext cx="196103" cy="256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L</a:t>
          </a:r>
        </a:p>
      </xdr:txBody>
    </xdr:sp>
    <xdr:clientData/>
  </xdr:twoCellAnchor>
  <xdr:twoCellAnchor>
    <xdr:from>
      <xdr:col>8</xdr:col>
      <xdr:colOff>190501</xdr:colOff>
      <xdr:row>9</xdr:row>
      <xdr:rowOff>28581</xdr:rowOff>
    </xdr:from>
    <xdr:to>
      <xdr:col>8</xdr:col>
      <xdr:colOff>192467</xdr:colOff>
      <xdr:row>9</xdr:row>
      <xdr:rowOff>146057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CxnSpPr/>
      </xdr:nvCxnSpPr>
      <xdr:spPr bwMode="auto">
        <a:xfrm rot="16200000" flipV="1">
          <a:off x="4980971" y="1638911"/>
          <a:ext cx="117476" cy="19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61913</xdr:colOff>
      <xdr:row>9</xdr:row>
      <xdr:rowOff>28575</xdr:rowOff>
    </xdr:from>
    <xdr:to>
      <xdr:col>9</xdr:col>
      <xdr:colOff>430213</xdr:colOff>
      <xdr:row>9</xdr:row>
      <xdr:rowOff>31751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CxnSpPr/>
      </xdr:nvCxnSpPr>
      <xdr:spPr bwMode="auto">
        <a:xfrm rot="10800000">
          <a:off x="4910138" y="1581150"/>
          <a:ext cx="958850" cy="317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63500</xdr:colOff>
      <xdr:row>11</xdr:row>
      <xdr:rowOff>38100</xdr:rowOff>
    </xdr:from>
    <xdr:to>
      <xdr:col>8</xdr:col>
      <xdr:colOff>368300</xdr:colOff>
      <xdr:row>11</xdr:row>
      <xdr:rowOff>39688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CxnSpPr/>
      </xdr:nvCxnSpPr>
      <xdr:spPr bwMode="auto">
        <a:xfrm rot="10800000">
          <a:off x="4921250" y="1949450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63500</xdr:colOff>
      <xdr:row>13</xdr:row>
      <xdr:rowOff>158750</xdr:rowOff>
    </xdr:from>
    <xdr:to>
      <xdr:col>8</xdr:col>
      <xdr:colOff>368300</xdr:colOff>
      <xdr:row>13</xdr:row>
      <xdr:rowOff>160338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CxnSpPr/>
      </xdr:nvCxnSpPr>
      <xdr:spPr bwMode="auto">
        <a:xfrm rot="10800000">
          <a:off x="4921250" y="2400300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193264</xdr:colOff>
      <xdr:row>10</xdr:row>
      <xdr:rowOff>82590</xdr:rowOff>
    </xdr:from>
    <xdr:to>
      <xdr:col>8</xdr:col>
      <xdr:colOff>195263</xdr:colOff>
      <xdr:row>11</xdr:row>
      <xdr:rowOff>38102</xdr:rowOff>
    </xdr:to>
    <xdr:cxnSp macro="">
      <xdr:nvCxnSpPr>
        <xdr:cNvPr id="140" name="Straight Arrow Connector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CxnSpPr/>
      </xdr:nvCxnSpPr>
      <xdr:spPr bwMode="auto">
        <a:xfrm rot="16200000" flipH="1">
          <a:off x="4983770" y="1854809"/>
          <a:ext cx="117437" cy="19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400050</xdr:colOff>
      <xdr:row>14</xdr:row>
      <xdr:rowOff>127002</xdr:rowOff>
    </xdr:from>
    <xdr:to>
      <xdr:col>9</xdr:col>
      <xdr:colOff>381000</xdr:colOff>
      <xdr:row>15</xdr:row>
      <xdr:rowOff>104776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CxnSpPr/>
      </xdr:nvCxnSpPr>
      <xdr:spPr bwMode="auto">
        <a:xfrm rot="10800000">
          <a:off x="5257800" y="2489202"/>
          <a:ext cx="571500" cy="1396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381000</xdr:colOff>
      <xdr:row>14</xdr:row>
      <xdr:rowOff>57150</xdr:rowOff>
    </xdr:from>
    <xdr:to>
      <xdr:col>8</xdr:col>
      <xdr:colOff>425450</xdr:colOff>
      <xdr:row>15</xdr:row>
      <xdr:rowOff>44450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CxnSpPr/>
      </xdr:nvCxnSpPr>
      <xdr:spPr bwMode="auto">
        <a:xfrm rot="5400000">
          <a:off x="5184775" y="2517775"/>
          <a:ext cx="152400" cy="44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403225</xdr:colOff>
      <xdr:row>16</xdr:row>
      <xdr:rowOff>6353</xdr:rowOff>
    </xdr:from>
    <xdr:to>
      <xdr:col>10</xdr:col>
      <xdr:colOff>447675</xdr:colOff>
      <xdr:row>16</xdr:row>
      <xdr:rowOff>155578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CxnSpPr/>
      </xdr:nvCxnSpPr>
      <xdr:spPr bwMode="auto">
        <a:xfrm rot="5400000">
          <a:off x="6599237" y="2782891"/>
          <a:ext cx="149225" cy="44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587375</xdr:colOff>
      <xdr:row>15</xdr:row>
      <xdr:rowOff>149225</xdr:rowOff>
    </xdr:from>
    <xdr:to>
      <xdr:col>10</xdr:col>
      <xdr:colOff>400050</xdr:colOff>
      <xdr:row>16</xdr:row>
      <xdr:rowOff>95250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CxnSpPr/>
      </xdr:nvCxnSpPr>
      <xdr:spPr bwMode="auto">
        <a:xfrm>
          <a:off x="6035675" y="2673350"/>
          <a:ext cx="612775" cy="1460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543929</xdr:colOff>
      <xdr:row>14</xdr:row>
      <xdr:rowOff>93077</xdr:rowOff>
    </xdr:from>
    <xdr:to>
      <xdr:col>11</xdr:col>
      <xdr:colOff>694324</xdr:colOff>
      <xdr:row>16</xdr:row>
      <xdr:rowOff>80711</xdr:rowOff>
    </xdr:to>
    <xdr:cxnSp macro="">
      <xdr:nvCxnSpPr>
        <xdr:cNvPr id="151" name="Straight Arrow Connector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CxnSpPr/>
      </xdr:nvCxnSpPr>
      <xdr:spPr bwMode="auto">
        <a:xfrm rot="10800000" flipV="1">
          <a:off x="6792329" y="2455277"/>
          <a:ext cx="740945" cy="34958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490933</xdr:colOff>
      <xdr:row>15</xdr:row>
      <xdr:rowOff>194991</xdr:rowOff>
    </xdr:from>
    <xdr:to>
      <xdr:col>10</xdr:col>
      <xdr:colOff>584056</xdr:colOff>
      <xdr:row>16</xdr:row>
      <xdr:rowOff>145917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CxnSpPr/>
      </xdr:nvCxnSpPr>
      <xdr:spPr bwMode="auto">
        <a:xfrm rot="16200000" flipH="1">
          <a:off x="6710419" y="2748030"/>
          <a:ext cx="150951" cy="9312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238125</xdr:colOff>
      <xdr:row>11</xdr:row>
      <xdr:rowOff>95251</xdr:rowOff>
    </xdr:from>
    <xdr:to>
      <xdr:col>13</xdr:col>
      <xdr:colOff>342900</xdr:colOff>
      <xdr:row>13</xdr:row>
      <xdr:rowOff>114300</xdr:rowOff>
    </xdr:to>
    <xdr:cxnSp macro="">
      <xdr:nvCxnSpPr>
        <xdr:cNvPr id="158" name="Straight Arrow Connector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CxnSpPr/>
      </xdr:nvCxnSpPr>
      <xdr:spPr bwMode="auto">
        <a:xfrm flipV="1">
          <a:off x="7781925" y="1971676"/>
          <a:ext cx="723900" cy="3428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318838</xdr:colOff>
      <xdr:row>11</xdr:row>
      <xdr:rowOff>3008</xdr:rowOff>
    </xdr:from>
    <xdr:to>
      <xdr:col>13</xdr:col>
      <xdr:colOff>411961</xdr:colOff>
      <xdr:row>11</xdr:row>
      <xdr:rowOff>154460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CxnSpPr/>
      </xdr:nvCxnSpPr>
      <xdr:spPr bwMode="auto">
        <a:xfrm rot="16200000" flipH="1">
          <a:off x="8452599" y="1908597"/>
          <a:ext cx="151452" cy="9312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1485900</xdr:colOff>
      <xdr:row>5</xdr:row>
      <xdr:rowOff>0</xdr:rowOff>
    </xdr:from>
    <xdr:to>
      <xdr:col>7</xdr:col>
      <xdr:colOff>333375</xdr:colOff>
      <xdr:row>7</xdr:row>
      <xdr:rowOff>114300</xdr:rowOff>
    </xdr:to>
    <xdr:sp macro="" textlink="">
      <xdr:nvSpPr>
        <xdr:cNvPr id="161" name="WordArt 8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48100" y="904875"/>
          <a:ext cx="838200" cy="4381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Your Data</a:t>
          </a:r>
        </a:p>
      </xdr:txBody>
    </xdr:sp>
    <xdr:clientData/>
  </xdr:twoCellAnchor>
  <xdr:twoCellAnchor>
    <xdr:from>
      <xdr:col>8</xdr:col>
      <xdr:colOff>197103</xdr:colOff>
      <xdr:row>11</xdr:row>
      <xdr:rowOff>43443</xdr:rowOff>
    </xdr:from>
    <xdr:to>
      <xdr:col>8</xdr:col>
      <xdr:colOff>198691</xdr:colOff>
      <xdr:row>12</xdr:row>
      <xdr:rowOff>32781</xdr:rowOff>
    </xdr:to>
    <xdr:cxnSp macro="">
      <xdr:nvCxnSpPr>
        <xdr:cNvPr id="168" name="Straight Arrow Connector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CxnSpPr/>
      </xdr:nvCxnSpPr>
      <xdr:spPr bwMode="auto">
        <a:xfrm rot="5400000" flipH="1" flipV="1">
          <a:off x="4970490" y="1994706"/>
          <a:ext cx="151263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188371</xdr:colOff>
      <xdr:row>12</xdr:row>
      <xdr:rowOff>163488</xdr:rowOff>
    </xdr:from>
    <xdr:to>
      <xdr:col>8</xdr:col>
      <xdr:colOff>191925</xdr:colOff>
      <xdr:row>14</xdr:row>
      <xdr:rowOff>7107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CxnSpPr/>
      </xdr:nvCxnSpPr>
      <xdr:spPr bwMode="auto">
        <a:xfrm rot="5400000">
          <a:off x="4949093" y="2297728"/>
          <a:ext cx="170597" cy="355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565386</xdr:colOff>
      <xdr:row>9</xdr:row>
      <xdr:rowOff>44497</xdr:rowOff>
    </xdr:from>
    <xdr:to>
      <xdr:col>10</xdr:col>
      <xdr:colOff>470765</xdr:colOff>
      <xdr:row>13</xdr:row>
      <xdr:rowOff>13995</xdr:rowOff>
    </xdr:to>
    <xdr:sp macro="" textlink="">
      <xdr:nvSpPr>
        <xdr:cNvPr id="171" name="Line 15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>
          <a:spLocks noChangeShapeType="1"/>
        </xdr:cNvSpPr>
      </xdr:nvSpPr>
      <xdr:spPr bwMode="auto">
        <a:xfrm flipH="1" flipV="1">
          <a:off x="6013686" y="1597072"/>
          <a:ext cx="705479" cy="617198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276225</xdr:colOff>
      <xdr:row>4</xdr:row>
      <xdr:rowOff>38100</xdr:rowOff>
    </xdr:to>
    <xdr:pic>
      <xdr:nvPicPr>
        <xdr:cNvPr id="4098" name="Picture 2" descr="P:\My Documents\Mkt Work\logos\LB White\LBWnew281.jpg">
          <a:extLst>
            <a:ext uri="{FF2B5EF4-FFF2-40B4-BE49-F238E27FC236}">
              <a16:creationId xmlns:a16="http://schemas.microsoft.com/office/drawing/2014/main" id="{00000000-0008-0000-05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80975"/>
          <a:ext cx="1447800" cy="6000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1495425</xdr:colOff>
      <xdr:row>5</xdr:row>
      <xdr:rowOff>15875</xdr:rowOff>
    </xdr:from>
    <xdr:to>
      <xdr:col>7</xdr:col>
      <xdr:colOff>285750</xdr:colOff>
      <xdr:row>7</xdr:row>
      <xdr:rowOff>152401</xdr:rowOff>
    </xdr:to>
    <xdr:sp macro="" textlink="">
      <xdr:nvSpPr>
        <xdr:cNvPr id="4099" name="WordArt 3">
          <a:extLst>
            <a:ext uri="{FF2B5EF4-FFF2-40B4-BE49-F238E27FC236}">
              <a16:creationId xmlns:a16="http://schemas.microsoft.com/office/drawing/2014/main" id="{00000000-0008-0000-0500-000003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60800" y="904875"/>
          <a:ext cx="782638" cy="454026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Your Data</a:t>
          </a:r>
        </a:p>
      </xdr:txBody>
    </xdr:sp>
    <xdr:clientData/>
  </xdr:twoCellAnchor>
  <xdr:twoCellAnchor>
    <xdr:from>
      <xdr:col>4</xdr:col>
      <xdr:colOff>1228724</xdr:colOff>
      <xdr:row>7</xdr:row>
      <xdr:rowOff>182563</xdr:rowOff>
    </xdr:from>
    <xdr:to>
      <xdr:col>4</xdr:col>
      <xdr:colOff>1460499</xdr:colOff>
      <xdr:row>8</xdr:row>
      <xdr:rowOff>115888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00000000-0008-0000-0500-000004100000}"/>
            </a:ext>
          </a:extLst>
        </xdr:cNvPr>
        <xdr:cNvSpPr>
          <a:spLocks noChangeShapeType="1"/>
        </xdr:cNvSpPr>
      </xdr:nvSpPr>
      <xdr:spPr bwMode="auto">
        <a:xfrm flipH="1">
          <a:off x="3594099" y="1389063"/>
          <a:ext cx="231775" cy="1317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410420</xdr:colOff>
      <xdr:row>3</xdr:row>
      <xdr:rowOff>294</xdr:rowOff>
    </xdr:from>
    <xdr:to>
      <xdr:col>13</xdr:col>
      <xdr:colOff>571499</xdr:colOff>
      <xdr:row>16</xdr:row>
      <xdr:rowOff>139999</xdr:rowOff>
    </xdr:to>
    <xdr:grpSp>
      <xdr:nvGrpSpPr>
        <xdr:cNvPr id="3075" name="Group 3">
          <a:extLst>
            <a:ext uri="{FF2B5EF4-FFF2-40B4-BE49-F238E27FC236}">
              <a16:creationId xmlns:a16="http://schemas.microsoft.com/office/drawing/2014/main" id="{00000000-0008-0000-0500-0000030C0000}"/>
            </a:ext>
          </a:extLst>
        </xdr:cNvPr>
        <xdr:cNvGrpSpPr>
          <a:grpSpLocks noChangeAspect="1"/>
        </xdr:cNvGrpSpPr>
      </xdr:nvGrpSpPr>
      <xdr:grpSpPr bwMode="auto">
        <a:xfrm>
          <a:off x="4768108" y="571794"/>
          <a:ext cx="3955204" cy="2251080"/>
          <a:chOff x="385" y="61"/>
          <a:chExt cx="421" cy="240"/>
        </a:xfrm>
        <a:effectLst/>
      </xdr:grpSpPr>
      <xdr:sp macro="" textlink="">
        <xdr:nvSpPr>
          <xdr:cNvPr id="3074" name="AutoShape 2">
            <a:extLst>
              <a:ext uri="{FF2B5EF4-FFF2-40B4-BE49-F238E27FC236}">
                <a16:creationId xmlns:a16="http://schemas.microsoft.com/office/drawing/2014/main" id="{00000000-0008-0000-05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85" y="61"/>
            <a:ext cx="421" cy="240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 w="9525">
            <a:noFill/>
            <a:miter lim="800000"/>
            <a:headEnd/>
            <a:tailEnd/>
          </a:ln>
          <a:effectLst>
            <a:reflection blurRad="6350" stA="50000" endA="295" endPos="92000" dist="101600" dir="5400000" sy="-100000" algn="bl" rotWithShape="0"/>
          </a:effectLst>
        </xdr:spPr>
      </xdr:sp>
      <xdr:sp macro="" textlink="">
        <xdr:nvSpPr>
          <xdr:cNvPr id="3106" name="Line 34">
            <a:extLst>
              <a:ext uri="{FF2B5EF4-FFF2-40B4-BE49-F238E27FC236}">
                <a16:creationId xmlns:a16="http://schemas.microsoft.com/office/drawing/2014/main" id="{00000000-0008-0000-0500-0000220C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22" y="143"/>
            <a:ext cx="95" cy="22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7" name="Line 35">
            <a:extLst>
              <a:ext uri="{FF2B5EF4-FFF2-40B4-BE49-F238E27FC236}">
                <a16:creationId xmlns:a16="http://schemas.microsoft.com/office/drawing/2014/main" id="{00000000-0008-0000-0500-0000230C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12" y="176"/>
            <a:ext cx="95" cy="22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35" name="Line 63">
            <a:extLst>
              <a:ext uri="{FF2B5EF4-FFF2-40B4-BE49-F238E27FC236}">
                <a16:creationId xmlns:a16="http://schemas.microsoft.com/office/drawing/2014/main" id="{00000000-0008-0000-0500-00003F0C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30" y="84"/>
            <a:ext cx="6" cy="3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36" name="Line 64">
            <a:extLst>
              <a:ext uri="{FF2B5EF4-FFF2-40B4-BE49-F238E27FC236}">
                <a16:creationId xmlns:a16="http://schemas.microsoft.com/office/drawing/2014/main" id="{00000000-0008-0000-0500-000040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65" y="88"/>
            <a:ext cx="164" cy="83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60" name="Line 88">
            <a:extLst>
              <a:ext uri="{FF2B5EF4-FFF2-40B4-BE49-F238E27FC236}">
                <a16:creationId xmlns:a16="http://schemas.microsoft.com/office/drawing/2014/main" id="{00000000-0008-0000-0500-0000580C0000}"/>
              </a:ext>
            </a:extLst>
          </xdr:cNvPr>
          <xdr:cNvSpPr>
            <a:spLocks noChangeShapeType="1"/>
          </xdr:cNvSpPr>
        </xdr:nvSpPr>
        <xdr:spPr bwMode="auto">
          <a:xfrm>
            <a:off x="600" y="277"/>
            <a:ext cx="11" cy="16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61" name="Line 89">
            <a:extLst>
              <a:ext uri="{FF2B5EF4-FFF2-40B4-BE49-F238E27FC236}">
                <a16:creationId xmlns:a16="http://schemas.microsoft.com/office/drawing/2014/main" id="{00000000-0008-0000-0500-0000590C0000}"/>
              </a:ext>
            </a:extLst>
          </xdr:cNvPr>
          <xdr:cNvSpPr>
            <a:spLocks noChangeShapeType="1"/>
          </xdr:cNvSpPr>
        </xdr:nvSpPr>
        <xdr:spPr bwMode="auto">
          <a:xfrm>
            <a:off x="790" y="183"/>
            <a:ext cx="11" cy="16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87" name="Line 115">
            <a:extLst>
              <a:ext uri="{FF2B5EF4-FFF2-40B4-BE49-F238E27FC236}">
                <a16:creationId xmlns:a16="http://schemas.microsoft.com/office/drawing/2014/main" id="{00000000-0008-0000-0500-0000730C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33" y="242"/>
            <a:ext cx="5" cy="18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88" name="Line 116">
            <a:extLst>
              <a:ext uri="{FF2B5EF4-FFF2-40B4-BE49-F238E27FC236}">
                <a16:creationId xmlns:a16="http://schemas.microsoft.com/office/drawing/2014/main" id="{00000000-0008-0000-0500-0000740C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86" y="278"/>
            <a:ext cx="5" cy="17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93" name="Line 121">
            <a:extLst>
              <a:ext uri="{FF2B5EF4-FFF2-40B4-BE49-F238E27FC236}">
                <a16:creationId xmlns:a16="http://schemas.microsoft.com/office/drawing/2014/main" id="{00000000-0008-0000-0500-000079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183"/>
            <a:ext cx="1" cy="49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94" name="Line 122">
            <a:extLst>
              <a:ext uri="{FF2B5EF4-FFF2-40B4-BE49-F238E27FC236}">
                <a16:creationId xmlns:a16="http://schemas.microsoft.com/office/drawing/2014/main" id="{00000000-0008-0000-0500-00007A0C0000}"/>
              </a:ext>
            </a:extLst>
          </xdr:cNvPr>
          <xdr:cNvSpPr>
            <a:spLocks noChangeShapeType="1"/>
          </xdr:cNvSpPr>
        </xdr:nvSpPr>
        <xdr:spPr bwMode="auto">
          <a:xfrm>
            <a:off x="783" y="122"/>
            <a:ext cx="1" cy="51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95" name="Line 123">
            <a:extLst>
              <a:ext uri="{FF2B5EF4-FFF2-40B4-BE49-F238E27FC236}">
                <a16:creationId xmlns:a16="http://schemas.microsoft.com/office/drawing/2014/main" id="{00000000-0008-0000-0500-00007B0C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94" y="122"/>
            <a:ext cx="189" cy="95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96" name="Line 124">
            <a:extLst>
              <a:ext uri="{FF2B5EF4-FFF2-40B4-BE49-F238E27FC236}">
                <a16:creationId xmlns:a16="http://schemas.microsoft.com/office/drawing/2014/main" id="{00000000-0008-0000-0500-00007C0C0000}"/>
              </a:ext>
            </a:extLst>
          </xdr:cNvPr>
          <xdr:cNvSpPr>
            <a:spLocks noChangeShapeType="1"/>
          </xdr:cNvSpPr>
        </xdr:nvSpPr>
        <xdr:spPr bwMode="auto">
          <a:xfrm>
            <a:off x="441" y="183"/>
            <a:ext cx="153" cy="34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97" name="Line 125">
            <a:extLst>
              <a:ext uri="{FF2B5EF4-FFF2-40B4-BE49-F238E27FC236}">
                <a16:creationId xmlns:a16="http://schemas.microsoft.com/office/drawing/2014/main" id="{00000000-0008-0000-0500-00007D0C0000}"/>
              </a:ext>
            </a:extLst>
          </xdr:cNvPr>
          <xdr:cNvSpPr>
            <a:spLocks noChangeShapeType="1"/>
          </xdr:cNvSpPr>
        </xdr:nvSpPr>
        <xdr:spPr bwMode="auto">
          <a:xfrm>
            <a:off x="441" y="232"/>
            <a:ext cx="153" cy="36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201" name="Line 129">
            <a:extLst>
              <a:ext uri="{FF2B5EF4-FFF2-40B4-BE49-F238E27FC236}">
                <a16:creationId xmlns:a16="http://schemas.microsoft.com/office/drawing/2014/main" id="{00000000-0008-0000-0500-0000810C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94" y="173"/>
            <a:ext cx="189" cy="95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202" name="Line 130">
            <a:extLst>
              <a:ext uri="{FF2B5EF4-FFF2-40B4-BE49-F238E27FC236}">
                <a16:creationId xmlns:a16="http://schemas.microsoft.com/office/drawing/2014/main" id="{00000000-0008-0000-0500-0000820C0000}"/>
              </a:ext>
            </a:extLst>
          </xdr:cNvPr>
          <xdr:cNvSpPr>
            <a:spLocks noChangeShapeType="1"/>
          </xdr:cNvSpPr>
        </xdr:nvSpPr>
        <xdr:spPr bwMode="auto">
          <a:xfrm>
            <a:off x="594" y="217"/>
            <a:ext cx="1" cy="51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563983</xdr:colOff>
      <xdr:row>9</xdr:row>
      <xdr:rowOff>132254</xdr:rowOff>
    </xdr:from>
    <xdr:to>
      <xdr:col>9</xdr:col>
      <xdr:colOff>756692</xdr:colOff>
      <xdr:row>10</xdr:row>
      <xdr:rowOff>150689</xdr:rowOff>
    </xdr:to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12283" y="1684829"/>
          <a:ext cx="192709" cy="180360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</a:t>
          </a:r>
        </a:p>
      </xdr:txBody>
    </xdr:sp>
    <xdr:clientData/>
  </xdr:twoCellAnchor>
  <xdr:twoCellAnchor>
    <xdr:from>
      <xdr:col>9</xdr:col>
      <xdr:colOff>423890</xdr:colOff>
      <xdr:row>12</xdr:row>
      <xdr:rowOff>3666</xdr:rowOff>
    </xdr:from>
    <xdr:to>
      <xdr:col>9</xdr:col>
      <xdr:colOff>615370</xdr:colOff>
      <xdr:row>13</xdr:row>
      <xdr:rowOff>25277</xdr:rowOff>
    </xdr:to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5872190" y="2042016"/>
          <a:ext cx="191480" cy="183536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</a:t>
          </a:r>
        </a:p>
      </xdr:txBody>
    </xdr:sp>
    <xdr:clientData/>
  </xdr:twoCellAnchor>
  <xdr:twoCellAnchor>
    <xdr:from>
      <xdr:col>11</xdr:col>
      <xdr:colOff>222406</xdr:colOff>
      <xdr:row>6</xdr:row>
      <xdr:rowOff>157670</xdr:rowOff>
    </xdr:from>
    <xdr:to>
      <xdr:col>11</xdr:col>
      <xdr:colOff>409576</xdr:colOff>
      <xdr:row>7</xdr:row>
      <xdr:rowOff>175257</xdr:rowOff>
    </xdr:to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7061356" y="1224470"/>
          <a:ext cx="187170" cy="179512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</a:t>
          </a:r>
        </a:p>
      </xdr:txBody>
    </xdr:sp>
    <xdr:clientData/>
  </xdr:twoCellAnchor>
  <xdr:twoCellAnchor>
    <xdr:from>
      <xdr:col>12</xdr:col>
      <xdr:colOff>121674</xdr:colOff>
      <xdr:row>9</xdr:row>
      <xdr:rowOff>138872</xdr:rowOff>
    </xdr:from>
    <xdr:to>
      <xdr:col>12</xdr:col>
      <xdr:colOff>300037</xdr:colOff>
      <xdr:row>10</xdr:row>
      <xdr:rowOff>157308</xdr:rowOff>
    </xdr:to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7665474" y="1691447"/>
          <a:ext cx="178363" cy="180361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</a:t>
          </a:r>
        </a:p>
      </xdr:txBody>
    </xdr:sp>
    <xdr:clientData/>
  </xdr:twoCellAnchor>
  <xdr:twoCellAnchor>
    <xdr:from>
      <xdr:col>12</xdr:col>
      <xdr:colOff>150205</xdr:colOff>
      <xdr:row>12</xdr:row>
      <xdr:rowOff>62670</xdr:rowOff>
    </xdr:from>
    <xdr:to>
      <xdr:col>12</xdr:col>
      <xdr:colOff>335645</xdr:colOff>
      <xdr:row>14</xdr:row>
      <xdr:rowOff>1917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7694005" y="2101020"/>
          <a:ext cx="185440" cy="263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L</a:t>
          </a:r>
        </a:p>
      </xdr:txBody>
    </xdr:sp>
    <xdr:clientData/>
  </xdr:twoCellAnchor>
  <xdr:twoCellAnchor>
    <xdr:from>
      <xdr:col>9</xdr:col>
      <xdr:colOff>374047</xdr:colOff>
      <xdr:row>14</xdr:row>
      <xdr:rowOff>80963</xdr:rowOff>
    </xdr:from>
    <xdr:to>
      <xdr:col>9</xdr:col>
      <xdr:colOff>642939</xdr:colOff>
      <xdr:row>15</xdr:row>
      <xdr:rowOff>127429</xdr:rowOff>
    </xdr:to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5822347" y="2443163"/>
          <a:ext cx="268892" cy="208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W</a:t>
          </a:r>
        </a:p>
      </xdr:txBody>
    </xdr:sp>
    <xdr:clientData/>
  </xdr:twoCellAnchor>
  <xdr:twoCellAnchor>
    <xdr:from>
      <xdr:col>8</xdr:col>
      <xdr:colOff>127275</xdr:colOff>
      <xdr:row>10</xdr:row>
      <xdr:rowOff>137058</xdr:rowOff>
    </xdr:from>
    <xdr:to>
      <xdr:col>8</xdr:col>
      <xdr:colOff>249419</xdr:colOff>
      <xdr:row>12</xdr:row>
      <xdr:rowOff>74625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4977088" y="1827746"/>
          <a:ext cx="122144" cy="255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H</a:t>
          </a:r>
        </a:p>
      </xdr:txBody>
    </xdr:sp>
    <xdr:clientData/>
  </xdr:twoCellAnchor>
  <xdr:twoCellAnchor>
    <xdr:from>
      <xdr:col>8</xdr:col>
      <xdr:colOff>308503</xdr:colOff>
      <xdr:row>8</xdr:row>
      <xdr:rowOff>6406</xdr:rowOff>
    </xdr:from>
    <xdr:to>
      <xdr:col>8</xdr:col>
      <xdr:colOff>418452</xdr:colOff>
      <xdr:row>9</xdr:row>
      <xdr:rowOff>145350</xdr:rowOff>
    </xdr:to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5158316" y="1411344"/>
          <a:ext cx="109949" cy="265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G</a:t>
          </a:r>
        </a:p>
      </xdr:txBody>
    </xdr:sp>
    <xdr:clientData/>
  </xdr:twoCellAnchor>
  <xdr:twoCellAnchor>
    <xdr:from>
      <xdr:col>8</xdr:col>
      <xdr:colOff>462160</xdr:colOff>
      <xdr:row>9</xdr:row>
      <xdr:rowOff>1758</xdr:rowOff>
    </xdr:from>
    <xdr:to>
      <xdr:col>10</xdr:col>
      <xdr:colOff>485759</xdr:colOff>
      <xdr:row>12</xdr:row>
      <xdr:rowOff>20638</xdr:rowOff>
    </xdr:to>
    <xdr:sp macro="" textlink="">
      <xdr:nvSpPr>
        <xdr:cNvPr id="148" name="Freeform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/>
      </xdr:nvSpPr>
      <xdr:spPr bwMode="auto">
        <a:xfrm>
          <a:off x="5319910" y="1554333"/>
          <a:ext cx="1414249" cy="504655"/>
        </a:xfrm>
        <a:custGeom>
          <a:avLst/>
          <a:gdLst>
            <a:gd name="connsiteX0" fmla="*/ 1445608 w 1445608"/>
            <a:gd name="connsiteY0" fmla="*/ 494513 h 494513"/>
            <a:gd name="connsiteX1" fmla="*/ 1163230 w 1445608"/>
            <a:gd name="connsiteY1" fmla="*/ 182632 h 494513"/>
            <a:gd name="connsiteX2" fmla="*/ 750199 w 1445608"/>
            <a:gd name="connsiteY2" fmla="*/ 26692 h 494513"/>
            <a:gd name="connsiteX3" fmla="*/ 387743 w 1445608"/>
            <a:gd name="connsiteY3" fmla="*/ 26692 h 494513"/>
            <a:gd name="connsiteX4" fmla="*/ 0 w 1445608"/>
            <a:gd name="connsiteY4" fmla="*/ 186847 h 494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45608" h="494513">
              <a:moveTo>
                <a:pt x="1445608" y="494513"/>
              </a:moveTo>
              <a:cubicBezTo>
                <a:pt x="1362369" y="377557"/>
                <a:pt x="1279131" y="260602"/>
                <a:pt x="1163230" y="182632"/>
              </a:cubicBezTo>
              <a:cubicBezTo>
                <a:pt x="1047329" y="104662"/>
                <a:pt x="879447" y="52682"/>
                <a:pt x="750199" y="26692"/>
              </a:cubicBezTo>
              <a:cubicBezTo>
                <a:pt x="620951" y="702"/>
                <a:pt x="512776" y="0"/>
                <a:pt x="387743" y="26692"/>
              </a:cubicBezTo>
              <a:cubicBezTo>
                <a:pt x="262710" y="53384"/>
                <a:pt x="131355" y="120115"/>
                <a:pt x="0" y="186847"/>
              </a:cubicBez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228093</xdr:colOff>
      <xdr:row>3</xdr:row>
      <xdr:rowOff>54790</xdr:rowOff>
    </xdr:from>
    <xdr:to>
      <xdr:col>13</xdr:col>
      <xdr:colOff>363745</xdr:colOff>
      <xdr:row>6</xdr:row>
      <xdr:rowOff>92102</xdr:rowOff>
    </xdr:to>
    <xdr:sp macro="" textlink="">
      <xdr:nvSpPr>
        <xdr:cNvPr id="150" name="Freeform 149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/>
      </xdr:nvSpPr>
      <xdr:spPr bwMode="auto">
        <a:xfrm>
          <a:off x="7067043" y="635815"/>
          <a:ext cx="1459627" cy="523087"/>
        </a:xfrm>
        <a:custGeom>
          <a:avLst/>
          <a:gdLst>
            <a:gd name="connsiteX0" fmla="*/ 1445608 w 1445608"/>
            <a:gd name="connsiteY0" fmla="*/ 494513 h 494513"/>
            <a:gd name="connsiteX1" fmla="*/ 1163230 w 1445608"/>
            <a:gd name="connsiteY1" fmla="*/ 182632 h 494513"/>
            <a:gd name="connsiteX2" fmla="*/ 750199 w 1445608"/>
            <a:gd name="connsiteY2" fmla="*/ 26692 h 494513"/>
            <a:gd name="connsiteX3" fmla="*/ 387743 w 1445608"/>
            <a:gd name="connsiteY3" fmla="*/ 26692 h 494513"/>
            <a:gd name="connsiteX4" fmla="*/ 0 w 1445608"/>
            <a:gd name="connsiteY4" fmla="*/ 186847 h 494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45608" h="494513">
              <a:moveTo>
                <a:pt x="1445608" y="494513"/>
              </a:moveTo>
              <a:cubicBezTo>
                <a:pt x="1362369" y="377557"/>
                <a:pt x="1279131" y="260602"/>
                <a:pt x="1163230" y="182632"/>
              </a:cubicBezTo>
              <a:cubicBezTo>
                <a:pt x="1047329" y="104662"/>
                <a:pt x="879447" y="52682"/>
                <a:pt x="750199" y="26692"/>
              </a:cubicBezTo>
              <a:cubicBezTo>
                <a:pt x="620951" y="702"/>
                <a:pt x="512776" y="0"/>
                <a:pt x="387743" y="26692"/>
              </a:cubicBezTo>
              <a:cubicBezTo>
                <a:pt x="262710" y="53384"/>
                <a:pt x="131355" y="120115"/>
                <a:pt x="0" y="186847"/>
              </a:cubicBez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326127</xdr:colOff>
      <xdr:row>9</xdr:row>
      <xdr:rowOff>63217</xdr:rowOff>
    </xdr:from>
    <xdr:to>
      <xdr:col>8</xdr:col>
      <xdr:colOff>386677</xdr:colOff>
      <xdr:row>10</xdr:row>
      <xdr:rowOff>8429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CxnSpPr/>
      </xdr:nvCxnSpPr>
      <xdr:spPr bwMode="auto">
        <a:xfrm rot="5400000">
          <a:off x="5154234" y="1616861"/>
          <a:ext cx="103962" cy="605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47202</xdr:colOff>
      <xdr:row>10</xdr:row>
      <xdr:rowOff>35907</xdr:rowOff>
    </xdr:from>
    <xdr:to>
      <xdr:col>8</xdr:col>
      <xdr:colOff>352002</xdr:colOff>
      <xdr:row>10</xdr:row>
      <xdr:rowOff>37495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CxnSpPr/>
      </xdr:nvCxnSpPr>
      <xdr:spPr bwMode="auto">
        <a:xfrm rot="10800000">
          <a:off x="4897015" y="1726595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51418</xdr:colOff>
      <xdr:row>13</xdr:row>
      <xdr:rowOff>6406</xdr:rowOff>
    </xdr:from>
    <xdr:to>
      <xdr:col>8</xdr:col>
      <xdr:colOff>356218</xdr:colOff>
      <xdr:row>13</xdr:row>
      <xdr:rowOff>7994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CxnSpPr/>
      </xdr:nvCxnSpPr>
      <xdr:spPr bwMode="auto">
        <a:xfrm rot="10800000">
          <a:off x="4901231" y="2173344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233410</xdr:colOff>
      <xdr:row>10</xdr:row>
      <xdr:rowOff>42173</xdr:rowOff>
    </xdr:from>
    <xdr:to>
      <xdr:col>8</xdr:col>
      <xdr:colOff>233412</xdr:colOff>
      <xdr:row>11</xdr:row>
      <xdr:rowOff>37958</xdr:rowOff>
    </xdr:to>
    <xdr:cxnSp macro="">
      <xdr:nvCxnSpPr>
        <xdr:cNvPr id="167" name="Straight Arrow Connector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CxnSpPr/>
      </xdr:nvCxnSpPr>
      <xdr:spPr bwMode="auto">
        <a:xfrm rot="5400000" flipH="1" flipV="1">
          <a:off x="5005956" y="1810128"/>
          <a:ext cx="154535" cy="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232612</xdr:colOff>
      <xdr:row>12</xdr:row>
      <xdr:rowOff>21865</xdr:rowOff>
    </xdr:from>
    <xdr:to>
      <xdr:col>8</xdr:col>
      <xdr:colOff>234200</xdr:colOff>
      <xdr:row>13</xdr:row>
      <xdr:rowOff>9221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CxnSpPr/>
      </xdr:nvCxnSpPr>
      <xdr:spPr bwMode="auto">
        <a:xfrm rot="5400000">
          <a:off x="5010166" y="2102312"/>
          <a:ext cx="146106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437251</xdr:colOff>
      <xdr:row>7</xdr:row>
      <xdr:rowOff>193872</xdr:rowOff>
    </xdr:from>
    <xdr:to>
      <xdr:col>8</xdr:col>
      <xdr:colOff>500469</xdr:colOff>
      <xdr:row>8</xdr:row>
      <xdr:rowOff>92722</xdr:rowOff>
    </xdr:to>
    <xdr:cxnSp macro="">
      <xdr:nvCxnSpPr>
        <xdr:cNvPr id="172" name="Straight Arrow Connector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CxnSpPr/>
      </xdr:nvCxnSpPr>
      <xdr:spPr bwMode="auto">
        <a:xfrm rot="5400000" flipH="1" flipV="1">
          <a:off x="5270029" y="1417407"/>
          <a:ext cx="97288" cy="6321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415818</xdr:colOff>
      <xdr:row>14</xdr:row>
      <xdr:rowOff>31697</xdr:rowOff>
    </xdr:from>
    <xdr:to>
      <xdr:col>9</xdr:col>
      <xdr:colOff>433389</xdr:colOff>
      <xdr:row>15</xdr:row>
      <xdr:rowOff>14288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CxnSpPr/>
      </xdr:nvCxnSpPr>
      <xdr:spPr bwMode="auto">
        <a:xfrm rot="10800000">
          <a:off x="5273568" y="2393897"/>
          <a:ext cx="608121" cy="14451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638175</xdr:colOff>
      <xdr:row>15</xdr:row>
      <xdr:rowOff>57150</xdr:rowOff>
    </xdr:from>
    <xdr:to>
      <xdr:col>10</xdr:col>
      <xdr:colOff>437252</xdr:colOff>
      <xdr:row>15</xdr:row>
      <xdr:rowOff>198930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CxnSpPr/>
      </xdr:nvCxnSpPr>
      <xdr:spPr bwMode="auto">
        <a:xfrm>
          <a:off x="6086475" y="2581275"/>
          <a:ext cx="599177" cy="1417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17914</xdr:colOff>
      <xdr:row>13</xdr:row>
      <xdr:rowOff>66674</xdr:rowOff>
    </xdr:from>
    <xdr:to>
      <xdr:col>12</xdr:col>
      <xdr:colOff>204788</xdr:colOff>
      <xdr:row>15</xdr:row>
      <xdr:rowOff>193321</xdr:rowOff>
    </xdr:to>
    <xdr:cxnSp macro="">
      <xdr:nvCxnSpPr>
        <xdr:cNvPr id="196" name="Straight Arrow Connector 195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CxnSpPr/>
      </xdr:nvCxnSpPr>
      <xdr:spPr bwMode="auto">
        <a:xfrm rot="10800000" flipV="1">
          <a:off x="6856864" y="2266949"/>
          <a:ext cx="891724" cy="45049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319088</xdr:colOff>
      <xdr:row>10</xdr:row>
      <xdr:rowOff>110127</xdr:rowOff>
    </xdr:from>
    <xdr:to>
      <xdr:col>13</xdr:col>
      <xdr:colOff>474087</xdr:colOff>
      <xdr:row>13</xdr:row>
      <xdr:rowOff>14288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CxnSpPr/>
      </xdr:nvCxnSpPr>
      <xdr:spPr bwMode="auto">
        <a:xfrm flipV="1">
          <a:off x="7862888" y="1824627"/>
          <a:ext cx="774124" cy="38993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142875</xdr:rowOff>
    </xdr:from>
    <xdr:to>
      <xdr:col>1</xdr:col>
      <xdr:colOff>1466850</xdr:colOff>
      <xdr:row>4</xdr:row>
      <xdr:rowOff>95250</xdr:rowOff>
    </xdr:to>
    <xdr:pic>
      <xdr:nvPicPr>
        <xdr:cNvPr id="1042" name="Picture 18" descr="P:\My Documents\Mkt Work\logos\LB White\LBWnew281.jpg">
          <a:extLst>
            <a:ext uri="{FF2B5EF4-FFF2-40B4-BE49-F238E27FC236}">
              <a16:creationId xmlns:a16="http://schemas.microsoft.com/office/drawing/2014/main" id="{00000000-0008-0000-06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42875"/>
          <a:ext cx="1457325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455"/>
  <sheetViews>
    <sheetView tabSelected="1" zoomScale="120" zoomScaleNormal="120" workbookViewId="0">
      <selection activeCell="B9" sqref="B9"/>
    </sheetView>
  </sheetViews>
  <sheetFormatPr defaultColWidth="8.85546875" defaultRowHeight="12.75" x14ac:dyDescent="0.2"/>
  <cols>
    <col min="1" max="1" width="8.85546875" style="8"/>
    <col min="2" max="2" width="114.28515625" style="2" customWidth="1"/>
    <col min="3" max="3" width="7.28515625" style="2" customWidth="1"/>
    <col min="4" max="6" width="8.85546875" style="8"/>
    <col min="7" max="7" width="34.42578125" style="8" customWidth="1"/>
    <col min="8" max="8" width="25.5703125" style="8" customWidth="1"/>
    <col min="9" max="9" width="16.140625" style="8" customWidth="1"/>
    <col min="10" max="16384" width="8.85546875" style="8"/>
  </cols>
  <sheetData>
    <row r="1" spans="1:3" x14ac:dyDescent="0.2">
      <c r="A1" s="2"/>
      <c r="C1" s="59"/>
    </row>
    <row r="2" spans="1:3" x14ac:dyDescent="0.2">
      <c r="A2" s="2"/>
    </row>
    <row r="3" spans="1:3" ht="20.25" x14ac:dyDescent="0.3">
      <c r="A3" s="59"/>
      <c r="B3" s="60" t="s">
        <v>84</v>
      </c>
    </row>
    <row r="4" spans="1:3" ht="20.25" x14ac:dyDescent="0.3">
      <c r="A4" s="2"/>
      <c r="C4" s="6"/>
    </row>
    <row r="5" spans="1:3" x14ac:dyDescent="0.2">
      <c r="A5" s="2"/>
    </row>
    <row r="6" spans="1:3" x14ac:dyDescent="0.2">
      <c r="A6" s="2"/>
    </row>
    <row r="7" spans="1:3" ht="25.5" x14ac:dyDescent="0.2">
      <c r="A7" s="2"/>
      <c r="B7" s="61" t="s">
        <v>90</v>
      </c>
    </row>
    <row r="8" spans="1:3" ht="15" x14ac:dyDescent="0.2">
      <c r="A8" s="2"/>
      <c r="B8" s="1"/>
    </row>
    <row r="9" spans="1:3" ht="15" x14ac:dyDescent="0.2">
      <c r="A9" s="2"/>
      <c r="B9" s="63" t="s">
        <v>88</v>
      </c>
      <c r="C9" s="64"/>
    </row>
    <row r="10" spans="1:3" x14ac:dyDescent="0.2">
      <c r="A10" s="2"/>
      <c r="B10" s="65"/>
      <c r="C10" s="64"/>
    </row>
    <row r="11" spans="1:3" x14ac:dyDescent="0.2">
      <c r="A11" s="2"/>
      <c r="B11" s="66" t="s">
        <v>80</v>
      </c>
      <c r="C11" s="64"/>
    </row>
    <row r="12" spans="1:3" x14ac:dyDescent="0.2">
      <c r="A12" s="2"/>
      <c r="B12" s="65"/>
      <c r="C12" s="64"/>
    </row>
    <row r="13" spans="1:3" ht="14.25" x14ac:dyDescent="0.2">
      <c r="A13" s="2"/>
      <c r="B13" s="63" t="s">
        <v>85</v>
      </c>
      <c r="C13" s="67"/>
    </row>
    <row r="14" spans="1:3" x14ac:dyDescent="0.2">
      <c r="A14" s="2"/>
      <c r="B14" s="63"/>
      <c r="C14" s="67"/>
    </row>
    <row r="15" spans="1:3" ht="17.25" customHeight="1" x14ac:dyDescent="0.2">
      <c r="A15" s="2"/>
      <c r="B15" s="68" t="s">
        <v>82</v>
      </c>
      <c r="C15" s="67"/>
    </row>
    <row r="16" spans="1:3" x14ac:dyDescent="0.2">
      <c r="A16" s="2"/>
      <c r="B16" s="63"/>
      <c r="C16" s="67"/>
    </row>
    <row r="17" spans="1:3" ht="45" customHeight="1" x14ac:dyDescent="0.2">
      <c r="A17" s="62"/>
      <c r="B17" s="69" t="s">
        <v>86</v>
      </c>
      <c r="C17" s="67"/>
    </row>
    <row r="18" spans="1:3" x14ac:dyDescent="0.2">
      <c r="A18" s="2"/>
      <c r="B18" s="63"/>
      <c r="C18" s="67"/>
    </row>
    <row r="19" spans="1:3" ht="14.25" x14ac:dyDescent="0.2">
      <c r="A19" s="2"/>
      <c r="B19" s="68" t="s">
        <v>81</v>
      </c>
      <c r="C19" s="67"/>
    </row>
    <row r="20" spans="1:3" x14ac:dyDescent="0.2">
      <c r="A20" s="2"/>
      <c r="B20" s="63"/>
      <c r="C20" s="67"/>
    </row>
    <row r="21" spans="1:3" ht="27" x14ac:dyDescent="0.2">
      <c r="A21" s="2"/>
      <c r="B21" s="69" t="s">
        <v>87</v>
      </c>
      <c r="C21" s="64"/>
    </row>
    <row r="22" spans="1:3" x14ac:dyDescent="0.2">
      <c r="A22" s="2"/>
      <c r="B22" s="63"/>
      <c r="C22" s="64"/>
    </row>
    <row r="23" spans="1:3" ht="28.5" x14ac:dyDescent="0.2">
      <c r="A23" s="2"/>
      <c r="B23" s="68" t="s">
        <v>83</v>
      </c>
      <c r="C23" s="64"/>
    </row>
    <row r="24" spans="1:3" x14ac:dyDescent="0.2">
      <c r="A24" s="2"/>
      <c r="B24" s="63"/>
      <c r="C24" s="64"/>
    </row>
    <row r="25" spans="1:3" ht="28.5" x14ac:dyDescent="0.2">
      <c r="A25" s="2"/>
      <c r="B25" s="72" t="s">
        <v>95</v>
      </c>
      <c r="C25" s="64"/>
    </row>
    <row r="26" spans="1:3" x14ac:dyDescent="0.2">
      <c r="A26" s="2"/>
      <c r="B26" s="70"/>
      <c r="C26" s="64"/>
    </row>
    <row r="27" spans="1:3" x14ac:dyDescent="0.2">
      <c r="A27" s="2"/>
      <c r="B27" s="15" t="s">
        <v>89</v>
      </c>
      <c r="C27" s="64"/>
    </row>
    <row r="28" spans="1:3" x14ac:dyDescent="0.2">
      <c r="A28" s="2"/>
      <c r="B28" s="71"/>
      <c r="C28" s="64"/>
    </row>
    <row r="29" spans="1:3" x14ac:dyDescent="0.2">
      <c r="A29" s="2"/>
      <c r="B29" s="71" t="s">
        <v>96</v>
      </c>
      <c r="C29" s="64"/>
    </row>
    <row r="30" spans="1:3" ht="11.25" customHeight="1" x14ac:dyDescent="0.2">
      <c r="A30" s="2"/>
    </row>
    <row r="31" spans="1:3" x14ac:dyDescent="0.2">
      <c r="B31" s="8"/>
      <c r="C31" s="8"/>
    </row>
    <row r="32" spans="1:3" x14ac:dyDescent="0.2">
      <c r="B32" s="8"/>
      <c r="C32" s="8"/>
    </row>
    <row r="33" spans="2:3" x14ac:dyDescent="0.2">
      <c r="B33" s="8"/>
      <c r="C33" s="8"/>
    </row>
    <row r="34" spans="2:3" x14ac:dyDescent="0.2">
      <c r="B34" s="8"/>
      <c r="C34" s="8"/>
    </row>
    <row r="35" spans="2:3" x14ac:dyDescent="0.2">
      <c r="B35" s="8"/>
      <c r="C35" s="8"/>
    </row>
    <row r="36" spans="2:3" x14ac:dyDescent="0.2">
      <c r="B36" s="8"/>
      <c r="C36" s="8"/>
    </row>
    <row r="37" spans="2:3" x14ac:dyDescent="0.2">
      <c r="B37" s="8"/>
      <c r="C37" s="8"/>
    </row>
    <row r="38" spans="2:3" x14ac:dyDescent="0.2">
      <c r="B38" s="8"/>
      <c r="C38" s="8"/>
    </row>
    <row r="39" spans="2:3" x14ac:dyDescent="0.2">
      <c r="B39" s="8"/>
      <c r="C39" s="8"/>
    </row>
    <row r="40" spans="2:3" x14ac:dyDescent="0.2">
      <c r="B40" s="8"/>
      <c r="C40" s="8"/>
    </row>
    <row r="41" spans="2:3" x14ac:dyDescent="0.2">
      <c r="B41" s="8"/>
      <c r="C41" s="8"/>
    </row>
    <row r="42" spans="2:3" x14ac:dyDescent="0.2">
      <c r="B42" s="8"/>
      <c r="C42" s="8"/>
    </row>
    <row r="43" spans="2:3" x14ac:dyDescent="0.2">
      <c r="B43" s="8"/>
      <c r="C43" s="8"/>
    </row>
    <row r="44" spans="2:3" x14ac:dyDescent="0.2">
      <c r="B44" s="8"/>
      <c r="C44" s="8"/>
    </row>
    <row r="45" spans="2:3" x14ac:dyDescent="0.2">
      <c r="B45" s="8"/>
      <c r="C45" s="8"/>
    </row>
    <row r="46" spans="2:3" x14ac:dyDescent="0.2">
      <c r="B46" s="8"/>
      <c r="C46" s="8"/>
    </row>
    <row r="47" spans="2:3" x14ac:dyDescent="0.2">
      <c r="B47" s="8"/>
      <c r="C47" s="8"/>
    </row>
    <row r="48" spans="2:3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  <row r="64" spans="2:3" x14ac:dyDescent="0.2">
      <c r="B64" s="8"/>
      <c r="C64" s="8"/>
    </row>
    <row r="65" spans="2:3" x14ac:dyDescent="0.2">
      <c r="B65" s="8"/>
      <c r="C65" s="8"/>
    </row>
    <row r="66" spans="2:3" x14ac:dyDescent="0.2">
      <c r="B66" s="8"/>
      <c r="C66" s="8"/>
    </row>
    <row r="67" spans="2:3" x14ac:dyDescent="0.2">
      <c r="B67" s="8"/>
      <c r="C67" s="8"/>
    </row>
    <row r="68" spans="2:3" x14ac:dyDescent="0.2">
      <c r="B68" s="8"/>
      <c r="C68" s="8"/>
    </row>
    <row r="69" spans="2:3" x14ac:dyDescent="0.2">
      <c r="B69" s="8"/>
      <c r="C69" s="8"/>
    </row>
    <row r="70" spans="2:3" x14ac:dyDescent="0.2">
      <c r="B70" s="8"/>
      <c r="C70" s="8"/>
    </row>
    <row r="71" spans="2:3" x14ac:dyDescent="0.2">
      <c r="B71" s="8"/>
      <c r="C71" s="8"/>
    </row>
    <row r="72" spans="2:3" x14ac:dyDescent="0.2">
      <c r="B72" s="8"/>
      <c r="C72" s="8"/>
    </row>
    <row r="73" spans="2:3" x14ac:dyDescent="0.2">
      <c r="B73" s="8"/>
      <c r="C73" s="8"/>
    </row>
    <row r="74" spans="2:3" x14ac:dyDescent="0.2">
      <c r="B74" s="8"/>
      <c r="C74" s="8"/>
    </row>
    <row r="75" spans="2:3" x14ac:dyDescent="0.2">
      <c r="B75" s="8"/>
      <c r="C75" s="8"/>
    </row>
    <row r="76" spans="2:3" x14ac:dyDescent="0.2">
      <c r="B76" s="8"/>
      <c r="C76" s="8"/>
    </row>
    <row r="77" spans="2:3" x14ac:dyDescent="0.2">
      <c r="B77" s="8"/>
      <c r="C77" s="8"/>
    </row>
    <row r="78" spans="2:3" x14ac:dyDescent="0.2">
      <c r="B78" s="8"/>
      <c r="C78" s="8"/>
    </row>
    <row r="79" spans="2:3" x14ac:dyDescent="0.2">
      <c r="B79" s="8"/>
      <c r="C79" s="8"/>
    </row>
    <row r="80" spans="2:3" x14ac:dyDescent="0.2">
      <c r="B80" s="8"/>
      <c r="C80" s="8"/>
    </row>
    <row r="81" spans="2:3" x14ac:dyDescent="0.2">
      <c r="B81" s="8"/>
      <c r="C81" s="8"/>
    </row>
    <row r="82" spans="2:3" x14ac:dyDescent="0.2">
      <c r="B82" s="8"/>
      <c r="C82" s="8"/>
    </row>
    <row r="83" spans="2:3" x14ac:dyDescent="0.2">
      <c r="B83" s="8"/>
      <c r="C83" s="8"/>
    </row>
    <row r="84" spans="2:3" x14ac:dyDescent="0.2">
      <c r="B84" s="8"/>
      <c r="C84" s="8"/>
    </row>
    <row r="85" spans="2:3" x14ac:dyDescent="0.2">
      <c r="B85" s="8"/>
      <c r="C85" s="8"/>
    </row>
    <row r="86" spans="2:3" x14ac:dyDescent="0.2">
      <c r="B86" s="8"/>
      <c r="C86" s="8"/>
    </row>
    <row r="87" spans="2:3" x14ac:dyDescent="0.2">
      <c r="B87" s="8"/>
      <c r="C87" s="8"/>
    </row>
    <row r="88" spans="2:3" x14ac:dyDescent="0.2">
      <c r="B88" s="8"/>
      <c r="C88" s="8"/>
    </row>
    <row r="89" spans="2:3" x14ac:dyDescent="0.2">
      <c r="B89" s="8"/>
      <c r="C89" s="8"/>
    </row>
    <row r="90" spans="2:3" x14ac:dyDescent="0.2">
      <c r="B90" s="8"/>
      <c r="C90" s="8"/>
    </row>
    <row r="91" spans="2:3" x14ac:dyDescent="0.2">
      <c r="B91" s="8"/>
      <c r="C91" s="8"/>
    </row>
    <row r="92" spans="2:3" x14ac:dyDescent="0.2">
      <c r="B92" s="8"/>
      <c r="C92" s="8"/>
    </row>
    <row r="93" spans="2:3" x14ac:dyDescent="0.2">
      <c r="B93" s="8"/>
      <c r="C93" s="8"/>
    </row>
    <row r="94" spans="2:3" x14ac:dyDescent="0.2">
      <c r="B94" s="8"/>
      <c r="C94" s="8"/>
    </row>
    <row r="95" spans="2:3" x14ac:dyDescent="0.2">
      <c r="B95" s="8"/>
      <c r="C95" s="8"/>
    </row>
    <row r="96" spans="2:3" x14ac:dyDescent="0.2">
      <c r="B96" s="8"/>
      <c r="C96" s="8"/>
    </row>
    <row r="97" spans="2:3" x14ac:dyDescent="0.2">
      <c r="B97" s="8"/>
      <c r="C97" s="8"/>
    </row>
    <row r="98" spans="2:3" x14ac:dyDescent="0.2">
      <c r="B98" s="8"/>
      <c r="C98" s="8"/>
    </row>
    <row r="99" spans="2:3" x14ac:dyDescent="0.2">
      <c r="B99" s="8"/>
      <c r="C99" s="8"/>
    </row>
    <row r="100" spans="2:3" x14ac:dyDescent="0.2">
      <c r="B100" s="8"/>
      <c r="C100" s="8"/>
    </row>
    <row r="101" spans="2:3" x14ac:dyDescent="0.2">
      <c r="B101" s="8"/>
      <c r="C101" s="8"/>
    </row>
    <row r="102" spans="2:3" x14ac:dyDescent="0.2">
      <c r="B102" s="8"/>
      <c r="C102" s="8"/>
    </row>
    <row r="103" spans="2:3" x14ac:dyDescent="0.2">
      <c r="B103" s="8"/>
      <c r="C103" s="8"/>
    </row>
    <row r="104" spans="2:3" x14ac:dyDescent="0.2">
      <c r="B104" s="8"/>
      <c r="C104" s="8"/>
    </row>
    <row r="105" spans="2:3" x14ac:dyDescent="0.2">
      <c r="B105" s="8"/>
      <c r="C105" s="8"/>
    </row>
    <row r="106" spans="2:3" x14ac:dyDescent="0.2">
      <c r="B106" s="8"/>
      <c r="C106" s="8"/>
    </row>
    <row r="107" spans="2:3" x14ac:dyDescent="0.2">
      <c r="B107" s="8"/>
      <c r="C107" s="8"/>
    </row>
    <row r="108" spans="2:3" x14ac:dyDescent="0.2">
      <c r="B108" s="8"/>
      <c r="C108" s="8"/>
    </row>
    <row r="109" spans="2:3" x14ac:dyDescent="0.2">
      <c r="B109" s="8"/>
      <c r="C109" s="8"/>
    </row>
    <row r="110" spans="2:3" x14ac:dyDescent="0.2">
      <c r="B110" s="8"/>
      <c r="C110" s="8"/>
    </row>
    <row r="111" spans="2:3" x14ac:dyDescent="0.2">
      <c r="B111" s="8"/>
      <c r="C111" s="8"/>
    </row>
    <row r="112" spans="2:3" x14ac:dyDescent="0.2">
      <c r="B112" s="8"/>
      <c r="C112" s="8"/>
    </row>
    <row r="113" spans="2:3" x14ac:dyDescent="0.2">
      <c r="B113" s="8"/>
      <c r="C113" s="8"/>
    </row>
    <row r="114" spans="2:3" x14ac:dyDescent="0.2">
      <c r="B114" s="8"/>
      <c r="C114" s="8"/>
    </row>
    <row r="115" spans="2:3" x14ac:dyDescent="0.2">
      <c r="B115" s="8"/>
      <c r="C115" s="8"/>
    </row>
    <row r="116" spans="2:3" x14ac:dyDescent="0.2">
      <c r="B116" s="8"/>
      <c r="C116" s="8"/>
    </row>
    <row r="117" spans="2:3" x14ac:dyDescent="0.2">
      <c r="B117" s="8"/>
      <c r="C117" s="8"/>
    </row>
    <row r="118" spans="2:3" x14ac:dyDescent="0.2">
      <c r="B118" s="8"/>
      <c r="C118" s="8"/>
    </row>
    <row r="119" spans="2:3" x14ac:dyDescent="0.2">
      <c r="B119" s="8"/>
      <c r="C119" s="8"/>
    </row>
    <row r="120" spans="2:3" x14ac:dyDescent="0.2">
      <c r="B120" s="8"/>
      <c r="C120" s="8"/>
    </row>
    <row r="121" spans="2:3" x14ac:dyDescent="0.2">
      <c r="B121" s="8"/>
      <c r="C121" s="8"/>
    </row>
    <row r="122" spans="2:3" x14ac:dyDescent="0.2">
      <c r="B122" s="8"/>
      <c r="C122" s="8"/>
    </row>
    <row r="123" spans="2:3" x14ac:dyDescent="0.2">
      <c r="B123" s="8"/>
      <c r="C123" s="8"/>
    </row>
    <row r="124" spans="2:3" x14ac:dyDescent="0.2">
      <c r="B124" s="8"/>
      <c r="C124" s="8"/>
    </row>
    <row r="125" spans="2:3" x14ac:dyDescent="0.2">
      <c r="B125" s="8"/>
      <c r="C125" s="8"/>
    </row>
    <row r="126" spans="2:3" x14ac:dyDescent="0.2">
      <c r="B126" s="8"/>
      <c r="C126" s="8"/>
    </row>
    <row r="127" spans="2:3" x14ac:dyDescent="0.2">
      <c r="B127" s="8"/>
      <c r="C127" s="8"/>
    </row>
    <row r="128" spans="2:3" x14ac:dyDescent="0.2">
      <c r="B128" s="8"/>
      <c r="C128" s="8"/>
    </row>
    <row r="129" spans="2:3" x14ac:dyDescent="0.2">
      <c r="B129" s="8"/>
      <c r="C129" s="8"/>
    </row>
    <row r="130" spans="2:3" x14ac:dyDescent="0.2">
      <c r="B130" s="8"/>
      <c r="C130" s="8"/>
    </row>
    <row r="131" spans="2:3" x14ac:dyDescent="0.2">
      <c r="B131" s="8"/>
      <c r="C131" s="8"/>
    </row>
    <row r="132" spans="2:3" x14ac:dyDescent="0.2">
      <c r="B132" s="8"/>
      <c r="C132" s="8"/>
    </row>
    <row r="133" spans="2:3" x14ac:dyDescent="0.2">
      <c r="B133" s="8"/>
      <c r="C133" s="8"/>
    </row>
    <row r="134" spans="2:3" x14ac:dyDescent="0.2">
      <c r="B134" s="8"/>
      <c r="C134" s="8"/>
    </row>
    <row r="135" spans="2:3" x14ac:dyDescent="0.2">
      <c r="B135" s="8"/>
      <c r="C135" s="8"/>
    </row>
    <row r="136" spans="2:3" x14ac:dyDescent="0.2">
      <c r="B136" s="8"/>
      <c r="C136" s="8"/>
    </row>
    <row r="137" spans="2:3" x14ac:dyDescent="0.2">
      <c r="B137" s="8"/>
      <c r="C137" s="8"/>
    </row>
    <row r="138" spans="2:3" x14ac:dyDescent="0.2">
      <c r="B138" s="8"/>
      <c r="C138" s="8"/>
    </row>
    <row r="139" spans="2:3" x14ac:dyDescent="0.2">
      <c r="B139" s="8"/>
      <c r="C139" s="8"/>
    </row>
    <row r="140" spans="2:3" x14ac:dyDescent="0.2">
      <c r="B140" s="8"/>
      <c r="C140" s="8"/>
    </row>
    <row r="141" spans="2:3" x14ac:dyDescent="0.2">
      <c r="B141" s="8"/>
      <c r="C141" s="8"/>
    </row>
    <row r="142" spans="2:3" x14ac:dyDescent="0.2">
      <c r="B142" s="8"/>
      <c r="C142" s="8"/>
    </row>
    <row r="143" spans="2:3" x14ac:dyDescent="0.2">
      <c r="B143" s="8"/>
      <c r="C143" s="8"/>
    </row>
    <row r="144" spans="2:3" x14ac:dyDescent="0.2">
      <c r="B144" s="8"/>
      <c r="C144" s="8"/>
    </row>
    <row r="145" spans="2:3" x14ac:dyDescent="0.2">
      <c r="B145" s="8"/>
      <c r="C145" s="8"/>
    </row>
    <row r="146" spans="2:3" x14ac:dyDescent="0.2">
      <c r="B146" s="8"/>
      <c r="C146" s="8"/>
    </row>
    <row r="147" spans="2:3" x14ac:dyDescent="0.2">
      <c r="B147" s="8"/>
      <c r="C147" s="8"/>
    </row>
    <row r="148" spans="2:3" x14ac:dyDescent="0.2">
      <c r="B148" s="8"/>
      <c r="C148" s="8"/>
    </row>
    <row r="149" spans="2:3" x14ac:dyDescent="0.2">
      <c r="B149" s="8"/>
      <c r="C149" s="8"/>
    </row>
    <row r="150" spans="2:3" x14ac:dyDescent="0.2">
      <c r="B150" s="8"/>
      <c r="C150" s="8"/>
    </row>
    <row r="151" spans="2:3" x14ac:dyDescent="0.2">
      <c r="B151" s="8"/>
      <c r="C151" s="8"/>
    </row>
    <row r="152" spans="2:3" x14ac:dyDescent="0.2">
      <c r="B152" s="8"/>
      <c r="C152" s="8"/>
    </row>
    <row r="153" spans="2:3" x14ac:dyDescent="0.2">
      <c r="B153" s="8"/>
      <c r="C153" s="8"/>
    </row>
    <row r="154" spans="2:3" x14ac:dyDescent="0.2">
      <c r="B154" s="8"/>
      <c r="C154" s="8"/>
    </row>
    <row r="155" spans="2:3" x14ac:dyDescent="0.2">
      <c r="B155" s="8"/>
      <c r="C155" s="8"/>
    </row>
    <row r="156" spans="2:3" x14ac:dyDescent="0.2">
      <c r="B156" s="8"/>
      <c r="C156" s="8"/>
    </row>
    <row r="157" spans="2:3" x14ac:dyDescent="0.2">
      <c r="B157" s="8"/>
      <c r="C157" s="8"/>
    </row>
    <row r="158" spans="2:3" x14ac:dyDescent="0.2">
      <c r="B158" s="8"/>
      <c r="C158" s="8"/>
    </row>
    <row r="159" spans="2:3" x14ac:dyDescent="0.2">
      <c r="B159" s="8"/>
      <c r="C159" s="8"/>
    </row>
    <row r="160" spans="2:3" x14ac:dyDescent="0.2">
      <c r="B160" s="8"/>
      <c r="C160" s="8"/>
    </row>
    <row r="161" spans="2:3" x14ac:dyDescent="0.2">
      <c r="B161" s="8"/>
      <c r="C161" s="8"/>
    </row>
    <row r="162" spans="2:3" x14ac:dyDescent="0.2">
      <c r="B162" s="8"/>
      <c r="C162" s="8"/>
    </row>
    <row r="163" spans="2:3" x14ac:dyDescent="0.2">
      <c r="B163" s="8"/>
      <c r="C163" s="8"/>
    </row>
    <row r="164" spans="2:3" x14ac:dyDescent="0.2">
      <c r="B164" s="8"/>
      <c r="C164" s="8"/>
    </row>
    <row r="165" spans="2:3" x14ac:dyDescent="0.2">
      <c r="B165" s="8"/>
      <c r="C165" s="8"/>
    </row>
    <row r="166" spans="2:3" x14ac:dyDescent="0.2">
      <c r="B166" s="8"/>
      <c r="C166" s="8"/>
    </row>
    <row r="167" spans="2:3" x14ac:dyDescent="0.2">
      <c r="B167" s="8"/>
      <c r="C167" s="8"/>
    </row>
    <row r="168" spans="2:3" x14ac:dyDescent="0.2">
      <c r="B168" s="8"/>
      <c r="C168" s="8"/>
    </row>
    <row r="169" spans="2:3" x14ac:dyDescent="0.2">
      <c r="B169" s="8"/>
      <c r="C169" s="8"/>
    </row>
    <row r="170" spans="2:3" x14ac:dyDescent="0.2">
      <c r="B170" s="8"/>
      <c r="C170" s="8"/>
    </row>
    <row r="171" spans="2:3" x14ac:dyDescent="0.2">
      <c r="B171" s="8"/>
      <c r="C171" s="8"/>
    </row>
    <row r="172" spans="2:3" x14ac:dyDescent="0.2">
      <c r="B172" s="8"/>
      <c r="C172" s="8"/>
    </row>
    <row r="173" spans="2:3" x14ac:dyDescent="0.2">
      <c r="B173" s="8"/>
      <c r="C173" s="8"/>
    </row>
    <row r="174" spans="2:3" x14ac:dyDescent="0.2">
      <c r="B174" s="8"/>
      <c r="C174" s="8"/>
    </row>
    <row r="175" spans="2:3" x14ac:dyDescent="0.2">
      <c r="B175" s="8"/>
      <c r="C175" s="8"/>
    </row>
    <row r="176" spans="2:3" x14ac:dyDescent="0.2">
      <c r="B176" s="8"/>
      <c r="C176" s="8"/>
    </row>
    <row r="177" spans="2:3" x14ac:dyDescent="0.2">
      <c r="B177" s="8"/>
      <c r="C177" s="8"/>
    </row>
    <row r="178" spans="2:3" x14ac:dyDescent="0.2">
      <c r="B178" s="8"/>
      <c r="C178" s="8"/>
    </row>
    <row r="179" spans="2:3" x14ac:dyDescent="0.2">
      <c r="B179" s="8"/>
      <c r="C179" s="8"/>
    </row>
    <row r="180" spans="2:3" x14ac:dyDescent="0.2">
      <c r="B180" s="8"/>
      <c r="C180" s="8"/>
    </row>
    <row r="181" spans="2:3" x14ac:dyDescent="0.2">
      <c r="B181" s="8"/>
      <c r="C181" s="8"/>
    </row>
    <row r="182" spans="2:3" x14ac:dyDescent="0.2">
      <c r="B182" s="8"/>
      <c r="C182" s="8"/>
    </row>
    <row r="183" spans="2:3" x14ac:dyDescent="0.2">
      <c r="B183" s="8"/>
      <c r="C183" s="8"/>
    </row>
    <row r="184" spans="2:3" x14ac:dyDescent="0.2">
      <c r="B184" s="8"/>
      <c r="C184" s="8"/>
    </row>
    <row r="185" spans="2:3" x14ac:dyDescent="0.2">
      <c r="B185" s="8"/>
      <c r="C185" s="8"/>
    </row>
    <row r="186" spans="2:3" x14ac:dyDescent="0.2">
      <c r="B186" s="8"/>
      <c r="C186" s="8"/>
    </row>
    <row r="187" spans="2:3" x14ac:dyDescent="0.2">
      <c r="B187" s="8"/>
      <c r="C187" s="8"/>
    </row>
    <row r="188" spans="2:3" x14ac:dyDescent="0.2">
      <c r="B188" s="8"/>
      <c r="C188" s="8"/>
    </row>
    <row r="189" spans="2:3" x14ac:dyDescent="0.2">
      <c r="B189" s="8"/>
      <c r="C189" s="8"/>
    </row>
    <row r="190" spans="2:3" x14ac:dyDescent="0.2">
      <c r="B190" s="8"/>
      <c r="C190" s="8"/>
    </row>
    <row r="191" spans="2:3" x14ac:dyDescent="0.2">
      <c r="B191" s="8"/>
      <c r="C191" s="8"/>
    </row>
    <row r="192" spans="2:3" x14ac:dyDescent="0.2">
      <c r="B192" s="8"/>
      <c r="C192" s="8"/>
    </row>
    <row r="193" spans="2:3" x14ac:dyDescent="0.2">
      <c r="B193" s="8"/>
      <c r="C193" s="8"/>
    </row>
    <row r="194" spans="2:3" x14ac:dyDescent="0.2">
      <c r="B194" s="8"/>
      <c r="C194" s="8"/>
    </row>
    <row r="195" spans="2:3" x14ac:dyDescent="0.2">
      <c r="B195" s="8"/>
      <c r="C195" s="8"/>
    </row>
    <row r="196" spans="2:3" x14ac:dyDescent="0.2">
      <c r="B196" s="8"/>
      <c r="C196" s="8"/>
    </row>
    <row r="197" spans="2:3" x14ac:dyDescent="0.2">
      <c r="B197" s="8"/>
      <c r="C197" s="8"/>
    </row>
    <row r="198" spans="2:3" x14ac:dyDescent="0.2">
      <c r="B198" s="8"/>
      <c r="C198" s="8"/>
    </row>
    <row r="199" spans="2:3" x14ac:dyDescent="0.2">
      <c r="B199" s="8"/>
      <c r="C199" s="8"/>
    </row>
    <row r="200" spans="2:3" x14ac:dyDescent="0.2">
      <c r="B200" s="8"/>
      <c r="C200" s="8"/>
    </row>
    <row r="201" spans="2:3" x14ac:dyDescent="0.2">
      <c r="B201" s="8"/>
      <c r="C201" s="8"/>
    </row>
    <row r="202" spans="2:3" x14ac:dyDescent="0.2">
      <c r="B202" s="8"/>
      <c r="C202" s="8"/>
    </row>
    <row r="203" spans="2:3" x14ac:dyDescent="0.2">
      <c r="B203" s="8"/>
      <c r="C203" s="8"/>
    </row>
    <row r="204" spans="2:3" x14ac:dyDescent="0.2">
      <c r="B204" s="8"/>
      <c r="C204" s="8"/>
    </row>
    <row r="205" spans="2:3" x14ac:dyDescent="0.2">
      <c r="B205" s="8"/>
      <c r="C205" s="8"/>
    </row>
    <row r="206" spans="2:3" x14ac:dyDescent="0.2">
      <c r="B206" s="8"/>
      <c r="C206" s="8"/>
    </row>
    <row r="207" spans="2:3" x14ac:dyDescent="0.2">
      <c r="B207" s="8"/>
      <c r="C207" s="8"/>
    </row>
    <row r="208" spans="2:3" x14ac:dyDescent="0.2">
      <c r="B208" s="8"/>
      <c r="C208" s="8"/>
    </row>
    <row r="209" spans="2:3" x14ac:dyDescent="0.2">
      <c r="B209" s="8"/>
      <c r="C209" s="8"/>
    </row>
    <row r="210" spans="2:3" x14ac:dyDescent="0.2">
      <c r="B210" s="8"/>
      <c r="C210" s="8"/>
    </row>
    <row r="211" spans="2:3" x14ac:dyDescent="0.2">
      <c r="B211" s="8"/>
      <c r="C211" s="8"/>
    </row>
    <row r="212" spans="2:3" x14ac:dyDescent="0.2">
      <c r="B212" s="8"/>
      <c r="C212" s="8"/>
    </row>
    <row r="213" spans="2:3" x14ac:dyDescent="0.2">
      <c r="B213" s="8"/>
      <c r="C213" s="8"/>
    </row>
    <row r="214" spans="2:3" x14ac:dyDescent="0.2">
      <c r="B214" s="8"/>
      <c r="C214" s="8"/>
    </row>
    <row r="215" spans="2:3" x14ac:dyDescent="0.2">
      <c r="B215" s="8"/>
      <c r="C215" s="8"/>
    </row>
    <row r="216" spans="2:3" x14ac:dyDescent="0.2">
      <c r="B216" s="8"/>
      <c r="C216" s="8"/>
    </row>
    <row r="217" spans="2:3" x14ac:dyDescent="0.2">
      <c r="B217" s="8"/>
      <c r="C217" s="8"/>
    </row>
    <row r="218" spans="2:3" x14ac:dyDescent="0.2">
      <c r="B218" s="8"/>
      <c r="C218" s="8"/>
    </row>
    <row r="219" spans="2:3" x14ac:dyDescent="0.2">
      <c r="B219" s="8"/>
      <c r="C219" s="8"/>
    </row>
    <row r="220" spans="2:3" x14ac:dyDescent="0.2">
      <c r="B220" s="8"/>
      <c r="C220" s="8"/>
    </row>
    <row r="221" spans="2:3" x14ac:dyDescent="0.2">
      <c r="B221" s="8"/>
      <c r="C221" s="8"/>
    </row>
    <row r="222" spans="2:3" x14ac:dyDescent="0.2">
      <c r="B222" s="8"/>
      <c r="C222" s="8"/>
    </row>
    <row r="223" spans="2:3" x14ac:dyDescent="0.2">
      <c r="B223" s="8"/>
      <c r="C223" s="8"/>
    </row>
    <row r="224" spans="2:3" x14ac:dyDescent="0.2">
      <c r="B224" s="8"/>
      <c r="C224" s="8"/>
    </row>
    <row r="225" spans="2:3" x14ac:dyDescent="0.2">
      <c r="B225" s="8"/>
      <c r="C225" s="8"/>
    </row>
    <row r="226" spans="2:3" x14ac:dyDescent="0.2">
      <c r="B226" s="8"/>
      <c r="C226" s="8"/>
    </row>
    <row r="227" spans="2:3" x14ac:dyDescent="0.2">
      <c r="B227" s="8"/>
      <c r="C227" s="8"/>
    </row>
    <row r="228" spans="2:3" x14ac:dyDescent="0.2">
      <c r="B228" s="8"/>
      <c r="C228" s="8"/>
    </row>
    <row r="229" spans="2:3" x14ac:dyDescent="0.2">
      <c r="B229" s="8"/>
      <c r="C229" s="8"/>
    </row>
    <row r="230" spans="2:3" x14ac:dyDescent="0.2">
      <c r="B230" s="8"/>
      <c r="C230" s="8"/>
    </row>
    <row r="231" spans="2:3" x14ac:dyDescent="0.2">
      <c r="B231" s="8"/>
      <c r="C231" s="8"/>
    </row>
    <row r="232" spans="2:3" x14ac:dyDescent="0.2">
      <c r="B232" s="8"/>
      <c r="C232" s="8"/>
    </row>
    <row r="233" spans="2:3" x14ac:dyDescent="0.2">
      <c r="B233" s="8"/>
      <c r="C233" s="8"/>
    </row>
    <row r="234" spans="2:3" x14ac:dyDescent="0.2">
      <c r="B234" s="8"/>
      <c r="C234" s="8"/>
    </row>
    <row r="235" spans="2:3" x14ac:dyDescent="0.2">
      <c r="B235" s="8"/>
      <c r="C235" s="8"/>
    </row>
    <row r="236" spans="2:3" x14ac:dyDescent="0.2">
      <c r="B236" s="8"/>
      <c r="C236" s="8"/>
    </row>
    <row r="237" spans="2:3" x14ac:dyDescent="0.2">
      <c r="B237" s="8"/>
      <c r="C237" s="8"/>
    </row>
    <row r="238" spans="2:3" x14ac:dyDescent="0.2">
      <c r="B238" s="8"/>
      <c r="C238" s="8"/>
    </row>
    <row r="239" spans="2:3" x14ac:dyDescent="0.2">
      <c r="B239" s="8"/>
      <c r="C239" s="8"/>
    </row>
    <row r="240" spans="2:3" x14ac:dyDescent="0.2">
      <c r="B240" s="8"/>
      <c r="C240" s="8"/>
    </row>
    <row r="241" spans="2:3" x14ac:dyDescent="0.2">
      <c r="B241" s="8"/>
      <c r="C241" s="8"/>
    </row>
    <row r="242" spans="2:3" x14ac:dyDescent="0.2">
      <c r="B242" s="8"/>
      <c r="C242" s="8"/>
    </row>
    <row r="243" spans="2:3" x14ac:dyDescent="0.2">
      <c r="B243" s="8"/>
      <c r="C243" s="8"/>
    </row>
    <row r="244" spans="2:3" x14ac:dyDescent="0.2">
      <c r="B244" s="8"/>
      <c r="C244" s="8"/>
    </row>
    <row r="245" spans="2:3" x14ac:dyDescent="0.2">
      <c r="B245" s="8"/>
      <c r="C245" s="8"/>
    </row>
    <row r="246" spans="2:3" x14ac:dyDescent="0.2">
      <c r="B246" s="8"/>
      <c r="C246" s="8"/>
    </row>
    <row r="247" spans="2:3" x14ac:dyDescent="0.2">
      <c r="B247" s="8"/>
      <c r="C247" s="8"/>
    </row>
    <row r="248" spans="2:3" x14ac:dyDescent="0.2">
      <c r="B248" s="8"/>
      <c r="C248" s="8"/>
    </row>
    <row r="249" spans="2:3" x14ac:dyDescent="0.2">
      <c r="B249" s="8"/>
      <c r="C249" s="8"/>
    </row>
    <row r="250" spans="2:3" x14ac:dyDescent="0.2">
      <c r="B250" s="8"/>
      <c r="C250" s="8"/>
    </row>
    <row r="251" spans="2:3" x14ac:dyDescent="0.2">
      <c r="B251" s="8"/>
      <c r="C251" s="8"/>
    </row>
    <row r="252" spans="2:3" x14ac:dyDescent="0.2">
      <c r="B252" s="8"/>
      <c r="C252" s="8"/>
    </row>
    <row r="253" spans="2:3" x14ac:dyDescent="0.2">
      <c r="B253" s="8"/>
      <c r="C253" s="8"/>
    </row>
    <row r="254" spans="2:3" x14ac:dyDescent="0.2">
      <c r="B254" s="8"/>
      <c r="C254" s="8"/>
    </row>
    <row r="255" spans="2:3" x14ac:dyDescent="0.2">
      <c r="B255" s="8"/>
      <c r="C255" s="8"/>
    </row>
    <row r="256" spans="2:3" x14ac:dyDescent="0.2">
      <c r="B256" s="8"/>
      <c r="C256" s="8"/>
    </row>
    <row r="257" spans="2:3" x14ac:dyDescent="0.2">
      <c r="B257" s="8"/>
      <c r="C257" s="8"/>
    </row>
    <row r="258" spans="2:3" x14ac:dyDescent="0.2">
      <c r="B258" s="8"/>
      <c r="C258" s="8"/>
    </row>
    <row r="259" spans="2:3" x14ac:dyDescent="0.2">
      <c r="B259" s="8"/>
      <c r="C259" s="8"/>
    </row>
    <row r="260" spans="2:3" x14ac:dyDescent="0.2">
      <c r="B260" s="8"/>
      <c r="C260" s="8"/>
    </row>
    <row r="261" spans="2:3" x14ac:dyDescent="0.2">
      <c r="B261" s="8"/>
      <c r="C261" s="8"/>
    </row>
    <row r="262" spans="2:3" x14ac:dyDescent="0.2">
      <c r="B262" s="8"/>
      <c r="C262" s="8"/>
    </row>
    <row r="263" spans="2:3" x14ac:dyDescent="0.2">
      <c r="B263" s="8"/>
      <c r="C263" s="8"/>
    </row>
    <row r="264" spans="2:3" x14ac:dyDescent="0.2">
      <c r="B264" s="8"/>
      <c r="C264" s="8"/>
    </row>
    <row r="265" spans="2:3" x14ac:dyDescent="0.2">
      <c r="B265" s="8"/>
      <c r="C265" s="8"/>
    </row>
    <row r="266" spans="2:3" x14ac:dyDescent="0.2">
      <c r="B266" s="8"/>
      <c r="C266" s="8"/>
    </row>
    <row r="267" spans="2:3" x14ac:dyDescent="0.2">
      <c r="B267" s="8"/>
      <c r="C267" s="8"/>
    </row>
    <row r="268" spans="2:3" x14ac:dyDescent="0.2">
      <c r="B268" s="8"/>
      <c r="C268" s="8"/>
    </row>
    <row r="269" spans="2:3" x14ac:dyDescent="0.2">
      <c r="B269" s="8"/>
      <c r="C269" s="8"/>
    </row>
    <row r="270" spans="2:3" x14ac:dyDescent="0.2">
      <c r="B270" s="8"/>
      <c r="C270" s="8"/>
    </row>
    <row r="271" spans="2:3" x14ac:dyDescent="0.2">
      <c r="B271" s="8"/>
      <c r="C271" s="8"/>
    </row>
    <row r="272" spans="2:3" x14ac:dyDescent="0.2">
      <c r="B272" s="8"/>
      <c r="C272" s="8"/>
    </row>
    <row r="273" spans="2:3" x14ac:dyDescent="0.2">
      <c r="B273" s="8"/>
      <c r="C273" s="8"/>
    </row>
    <row r="274" spans="2:3" x14ac:dyDescent="0.2">
      <c r="B274" s="8"/>
      <c r="C274" s="8"/>
    </row>
    <row r="275" spans="2:3" x14ac:dyDescent="0.2">
      <c r="B275" s="8"/>
      <c r="C275" s="8"/>
    </row>
    <row r="276" spans="2:3" x14ac:dyDescent="0.2">
      <c r="B276" s="8"/>
      <c r="C276" s="8"/>
    </row>
    <row r="277" spans="2:3" x14ac:dyDescent="0.2">
      <c r="B277" s="8"/>
      <c r="C277" s="8"/>
    </row>
    <row r="278" spans="2:3" x14ac:dyDescent="0.2">
      <c r="B278" s="8"/>
      <c r="C278" s="8"/>
    </row>
    <row r="279" spans="2:3" x14ac:dyDescent="0.2">
      <c r="B279" s="8"/>
      <c r="C279" s="8"/>
    </row>
    <row r="280" spans="2:3" x14ac:dyDescent="0.2">
      <c r="B280" s="8"/>
      <c r="C280" s="8"/>
    </row>
    <row r="281" spans="2:3" x14ac:dyDescent="0.2">
      <c r="B281" s="8"/>
      <c r="C281" s="8"/>
    </row>
    <row r="282" spans="2:3" x14ac:dyDescent="0.2">
      <c r="B282" s="8"/>
      <c r="C282" s="8"/>
    </row>
    <row r="283" spans="2:3" x14ac:dyDescent="0.2">
      <c r="B283" s="8"/>
      <c r="C283" s="8"/>
    </row>
    <row r="284" spans="2:3" x14ac:dyDescent="0.2">
      <c r="B284" s="8"/>
      <c r="C284" s="8"/>
    </row>
    <row r="285" spans="2:3" x14ac:dyDescent="0.2">
      <c r="B285" s="8"/>
      <c r="C285" s="8"/>
    </row>
    <row r="286" spans="2:3" x14ac:dyDescent="0.2">
      <c r="B286" s="8"/>
      <c r="C286" s="8"/>
    </row>
    <row r="287" spans="2:3" x14ac:dyDescent="0.2">
      <c r="B287" s="8"/>
      <c r="C287" s="8"/>
    </row>
    <row r="288" spans="2:3" x14ac:dyDescent="0.2">
      <c r="B288" s="8"/>
      <c r="C288" s="8"/>
    </row>
    <row r="289" spans="2:3" x14ac:dyDescent="0.2">
      <c r="B289" s="8"/>
      <c r="C289" s="8"/>
    </row>
    <row r="290" spans="2:3" x14ac:dyDescent="0.2">
      <c r="B290" s="8"/>
      <c r="C290" s="8"/>
    </row>
    <row r="291" spans="2:3" x14ac:dyDescent="0.2">
      <c r="B291" s="8"/>
      <c r="C291" s="8"/>
    </row>
    <row r="292" spans="2:3" x14ac:dyDescent="0.2">
      <c r="B292" s="8"/>
      <c r="C292" s="8"/>
    </row>
    <row r="293" spans="2:3" x14ac:dyDescent="0.2">
      <c r="B293" s="8"/>
      <c r="C293" s="8"/>
    </row>
    <row r="294" spans="2:3" x14ac:dyDescent="0.2">
      <c r="B294" s="8"/>
      <c r="C294" s="8"/>
    </row>
    <row r="295" spans="2:3" x14ac:dyDescent="0.2">
      <c r="B295" s="8"/>
      <c r="C295" s="8"/>
    </row>
    <row r="296" spans="2:3" x14ac:dyDescent="0.2">
      <c r="B296" s="8"/>
      <c r="C296" s="8"/>
    </row>
    <row r="297" spans="2:3" x14ac:dyDescent="0.2">
      <c r="B297" s="8"/>
      <c r="C297" s="8"/>
    </row>
    <row r="298" spans="2:3" x14ac:dyDescent="0.2">
      <c r="B298" s="8"/>
      <c r="C298" s="8"/>
    </row>
    <row r="299" spans="2:3" x14ac:dyDescent="0.2">
      <c r="B299" s="8"/>
      <c r="C299" s="8"/>
    </row>
    <row r="300" spans="2:3" x14ac:dyDescent="0.2">
      <c r="B300" s="8"/>
      <c r="C300" s="8"/>
    </row>
    <row r="301" spans="2:3" x14ac:dyDescent="0.2">
      <c r="B301" s="8"/>
      <c r="C301" s="8"/>
    </row>
    <row r="302" spans="2:3" x14ac:dyDescent="0.2">
      <c r="B302" s="8"/>
      <c r="C302" s="8"/>
    </row>
    <row r="303" spans="2:3" x14ac:dyDescent="0.2">
      <c r="B303" s="8"/>
      <c r="C303" s="8"/>
    </row>
    <row r="304" spans="2:3" x14ac:dyDescent="0.2">
      <c r="B304" s="8"/>
      <c r="C304" s="8"/>
    </row>
    <row r="305" spans="2:3" x14ac:dyDescent="0.2">
      <c r="B305" s="8"/>
      <c r="C305" s="8"/>
    </row>
    <row r="306" spans="2:3" x14ac:dyDescent="0.2">
      <c r="B306" s="8"/>
      <c r="C306" s="8"/>
    </row>
    <row r="307" spans="2:3" x14ac:dyDescent="0.2">
      <c r="B307" s="8"/>
      <c r="C307" s="8"/>
    </row>
    <row r="308" spans="2:3" x14ac:dyDescent="0.2">
      <c r="B308" s="8"/>
      <c r="C308" s="8"/>
    </row>
    <row r="309" spans="2:3" x14ac:dyDescent="0.2">
      <c r="B309" s="8"/>
      <c r="C309" s="8"/>
    </row>
    <row r="310" spans="2:3" x14ac:dyDescent="0.2">
      <c r="B310" s="8"/>
      <c r="C310" s="8"/>
    </row>
    <row r="311" spans="2:3" x14ac:dyDescent="0.2">
      <c r="B311" s="8"/>
      <c r="C311" s="8"/>
    </row>
    <row r="312" spans="2:3" x14ac:dyDescent="0.2">
      <c r="B312" s="8"/>
      <c r="C312" s="8"/>
    </row>
    <row r="313" spans="2:3" x14ac:dyDescent="0.2">
      <c r="B313" s="8"/>
      <c r="C313" s="8"/>
    </row>
    <row r="314" spans="2:3" x14ac:dyDescent="0.2">
      <c r="B314" s="8"/>
      <c r="C314" s="8"/>
    </row>
    <row r="315" spans="2:3" x14ac:dyDescent="0.2">
      <c r="B315" s="8"/>
      <c r="C315" s="8"/>
    </row>
    <row r="316" spans="2:3" x14ac:dyDescent="0.2">
      <c r="B316" s="8"/>
      <c r="C316" s="8"/>
    </row>
    <row r="317" spans="2:3" x14ac:dyDescent="0.2">
      <c r="B317" s="8"/>
      <c r="C317" s="8"/>
    </row>
    <row r="318" spans="2:3" x14ac:dyDescent="0.2">
      <c r="B318" s="8"/>
      <c r="C318" s="8"/>
    </row>
    <row r="319" spans="2:3" x14ac:dyDescent="0.2">
      <c r="B319" s="8"/>
      <c r="C319" s="8"/>
    </row>
    <row r="320" spans="2:3" x14ac:dyDescent="0.2">
      <c r="B320" s="8"/>
      <c r="C320" s="8"/>
    </row>
    <row r="321" spans="2:3" x14ac:dyDescent="0.2">
      <c r="B321" s="8"/>
      <c r="C321" s="8"/>
    </row>
    <row r="322" spans="2:3" x14ac:dyDescent="0.2">
      <c r="B322" s="8"/>
      <c r="C322" s="8"/>
    </row>
    <row r="323" spans="2:3" x14ac:dyDescent="0.2">
      <c r="B323" s="8"/>
      <c r="C323" s="8"/>
    </row>
    <row r="324" spans="2:3" x14ac:dyDescent="0.2">
      <c r="B324" s="8"/>
      <c r="C324" s="8"/>
    </row>
    <row r="325" spans="2:3" x14ac:dyDescent="0.2">
      <c r="B325" s="8"/>
      <c r="C325" s="8"/>
    </row>
    <row r="326" spans="2:3" x14ac:dyDescent="0.2">
      <c r="B326" s="8"/>
      <c r="C326" s="8"/>
    </row>
    <row r="327" spans="2:3" x14ac:dyDescent="0.2">
      <c r="B327" s="8"/>
      <c r="C327" s="8"/>
    </row>
    <row r="328" spans="2:3" x14ac:dyDescent="0.2">
      <c r="B328" s="8"/>
      <c r="C328" s="8"/>
    </row>
    <row r="329" spans="2:3" x14ac:dyDescent="0.2">
      <c r="B329" s="8"/>
      <c r="C329" s="8"/>
    </row>
    <row r="330" spans="2:3" x14ac:dyDescent="0.2">
      <c r="B330" s="8"/>
      <c r="C330" s="8"/>
    </row>
    <row r="331" spans="2:3" x14ac:dyDescent="0.2">
      <c r="B331" s="8"/>
      <c r="C331" s="8"/>
    </row>
    <row r="332" spans="2:3" x14ac:dyDescent="0.2">
      <c r="B332" s="8"/>
      <c r="C332" s="8"/>
    </row>
    <row r="333" spans="2:3" x14ac:dyDescent="0.2">
      <c r="B333" s="8"/>
      <c r="C333" s="8"/>
    </row>
    <row r="334" spans="2:3" x14ac:dyDescent="0.2">
      <c r="B334" s="8"/>
      <c r="C334" s="8"/>
    </row>
    <row r="335" spans="2:3" x14ac:dyDescent="0.2">
      <c r="B335" s="8"/>
      <c r="C335" s="8"/>
    </row>
    <row r="336" spans="2:3" x14ac:dyDescent="0.2">
      <c r="B336" s="8"/>
      <c r="C336" s="8"/>
    </row>
    <row r="337" spans="2:3" x14ac:dyDescent="0.2">
      <c r="B337" s="8"/>
      <c r="C337" s="8"/>
    </row>
    <row r="338" spans="2:3" x14ac:dyDescent="0.2">
      <c r="B338" s="8"/>
      <c r="C338" s="8"/>
    </row>
    <row r="339" spans="2:3" x14ac:dyDescent="0.2">
      <c r="B339" s="8"/>
      <c r="C339" s="8"/>
    </row>
    <row r="340" spans="2:3" x14ac:dyDescent="0.2">
      <c r="B340" s="8"/>
      <c r="C340" s="8"/>
    </row>
    <row r="341" spans="2:3" x14ac:dyDescent="0.2">
      <c r="B341" s="8"/>
      <c r="C341" s="8"/>
    </row>
    <row r="342" spans="2:3" x14ac:dyDescent="0.2">
      <c r="B342" s="8"/>
      <c r="C342" s="8"/>
    </row>
    <row r="343" spans="2:3" x14ac:dyDescent="0.2">
      <c r="B343" s="8"/>
      <c r="C343" s="8"/>
    </row>
    <row r="344" spans="2:3" x14ac:dyDescent="0.2">
      <c r="B344" s="8"/>
      <c r="C344" s="8"/>
    </row>
    <row r="345" spans="2:3" x14ac:dyDescent="0.2">
      <c r="B345" s="8"/>
      <c r="C345" s="8"/>
    </row>
    <row r="346" spans="2:3" x14ac:dyDescent="0.2">
      <c r="B346" s="8"/>
      <c r="C346" s="8"/>
    </row>
    <row r="347" spans="2:3" x14ac:dyDescent="0.2">
      <c r="B347" s="8"/>
      <c r="C347" s="8"/>
    </row>
    <row r="348" spans="2:3" x14ac:dyDescent="0.2">
      <c r="B348" s="8"/>
      <c r="C348" s="8"/>
    </row>
    <row r="349" spans="2:3" x14ac:dyDescent="0.2">
      <c r="B349" s="8"/>
      <c r="C349" s="8"/>
    </row>
    <row r="350" spans="2:3" x14ac:dyDescent="0.2">
      <c r="B350" s="8"/>
      <c r="C350" s="8"/>
    </row>
    <row r="351" spans="2:3" x14ac:dyDescent="0.2">
      <c r="B351" s="8"/>
      <c r="C351" s="8"/>
    </row>
    <row r="352" spans="2:3" x14ac:dyDescent="0.2">
      <c r="B352" s="8"/>
      <c r="C352" s="8"/>
    </row>
    <row r="353" spans="2:3" x14ac:dyDescent="0.2">
      <c r="B353" s="8"/>
      <c r="C353" s="8"/>
    </row>
    <row r="354" spans="2:3" x14ac:dyDescent="0.2">
      <c r="B354" s="8"/>
      <c r="C354" s="8"/>
    </row>
    <row r="355" spans="2:3" x14ac:dyDescent="0.2">
      <c r="B355" s="8"/>
      <c r="C355" s="8"/>
    </row>
    <row r="356" spans="2:3" x14ac:dyDescent="0.2">
      <c r="B356" s="8"/>
      <c r="C356" s="8"/>
    </row>
    <row r="357" spans="2:3" x14ac:dyDescent="0.2">
      <c r="B357" s="8"/>
      <c r="C357" s="8"/>
    </row>
    <row r="358" spans="2:3" x14ac:dyDescent="0.2">
      <c r="B358" s="8"/>
      <c r="C358" s="8"/>
    </row>
    <row r="359" spans="2:3" x14ac:dyDescent="0.2">
      <c r="B359" s="8"/>
      <c r="C359" s="8"/>
    </row>
    <row r="360" spans="2:3" x14ac:dyDescent="0.2">
      <c r="B360" s="8"/>
      <c r="C360" s="8"/>
    </row>
    <row r="361" spans="2:3" x14ac:dyDescent="0.2">
      <c r="B361" s="8"/>
      <c r="C361" s="8"/>
    </row>
    <row r="362" spans="2:3" x14ac:dyDescent="0.2">
      <c r="B362" s="8"/>
      <c r="C362" s="8"/>
    </row>
    <row r="363" spans="2:3" x14ac:dyDescent="0.2">
      <c r="B363" s="8"/>
      <c r="C363" s="8"/>
    </row>
    <row r="364" spans="2:3" x14ac:dyDescent="0.2">
      <c r="B364" s="8"/>
      <c r="C364" s="8"/>
    </row>
    <row r="365" spans="2:3" x14ac:dyDescent="0.2">
      <c r="B365" s="8"/>
      <c r="C365" s="8"/>
    </row>
    <row r="366" spans="2:3" x14ac:dyDescent="0.2">
      <c r="B366" s="8"/>
      <c r="C366" s="8"/>
    </row>
    <row r="367" spans="2:3" x14ac:dyDescent="0.2">
      <c r="B367" s="8"/>
      <c r="C367" s="8"/>
    </row>
    <row r="368" spans="2:3" x14ac:dyDescent="0.2">
      <c r="B368" s="8"/>
      <c r="C368" s="8"/>
    </row>
    <row r="369" spans="2:3" x14ac:dyDescent="0.2">
      <c r="B369" s="8"/>
      <c r="C369" s="8"/>
    </row>
    <row r="370" spans="2:3" x14ac:dyDescent="0.2">
      <c r="B370" s="8"/>
      <c r="C370" s="8"/>
    </row>
    <row r="371" spans="2:3" x14ac:dyDescent="0.2">
      <c r="B371" s="8"/>
      <c r="C371" s="8"/>
    </row>
    <row r="372" spans="2:3" x14ac:dyDescent="0.2">
      <c r="B372" s="8"/>
      <c r="C372" s="8"/>
    </row>
    <row r="373" spans="2:3" x14ac:dyDescent="0.2">
      <c r="B373" s="8"/>
      <c r="C373" s="8"/>
    </row>
    <row r="374" spans="2:3" x14ac:dyDescent="0.2">
      <c r="B374" s="8"/>
      <c r="C374" s="8"/>
    </row>
    <row r="375" spans="2:3" x14ac:dyDescent="0.2">
      <c r="B375" s="8"/>
      <c r="C375" s="8"/>
    </row>
    <row r="376" spans="2:3" x14ac:dyDescent="0.2">
      <c r="B376" s="8"/>
      <c r="C376" s="8"/>
    </row>
    <row r="377" spans="2:3" x14ac:dyDescent="0.2">
      <c r="B377" s="8"/>
      <c r="C377" s="8"/>
    </row>
    <row r="378" spans="2:3" x14ac:dyDescent="0.2">
      <c r="B378" s="8"/>
      <c r="C378" s="8"/>
    </row>
    <row r="379" spans="2:3" x14ac:dyDescent="0.2">
      <c r="B379" s="8"/>
      <c r="C379" s="8"/>
    </row>
    <row r="380" spans="2:3" x14ac:dyDescent="0.2">
      <c r="B380" s="8"/>
      <c r="C380" s="8"/>
    </row>
    <row r="381" spans="2:3" x14ac:dyDescent="0.2">
      <c r="B381" s="8"/>
      <c r="C381" s="8"/>
    </row>
    <row r="382" spans="2:3" x14ac:dyDescent="0.2">
      <c r="B382" s="8"/>
      <c r="C382" s="8"/>
    </row>
    <row r="383" spans="2:3" x14ac:dyDescent="0.2">
      <c r="B383" s="8"/>
      <c r="C383" s="8"/>
    </row>
    <row r="384" spans="2:3" x14ac:dyDescent="0.2">
      <c r="B384" s="8"/>
      <c r="C384" s="8"/>
    </row>
    <row r="385" spans="2:3" x14ac:dyDescent="0.2">
      <c r="B385" s="8"/>
      <c r="C385" s="8"/>
    </row>
    <row r="386" spans="2:3" x14ac:dyDescent="0.2">
      <c r="B386" s="8"/>
      <c r="C386" s="8"/>
    </row>
    <row r="387" spans="2:3" x14ac:dyDescent="0.2">
      <c r="B387" s="8"/>
      <c r="C387" s="8"/>
    </row>
    <row r="388" spans="2:3" x14ac:dyDescent="0.2">
      <c r="B388" s="8"/>
      <c r="C388" s="8"/>
    </row>
    <row r="389" spans="2:3" x14ac:dyDescent="0.2">
      <c r="B389" s="8"/>
      <c r="C389" s="8"/>
    </row>
    <row r="390" spans="2:3" x14ac:dyDescent="0.2">
      <c r="B390" s="8"/>
      <c r="C390" s="8"/>
    </row>
    <row r="391" spans="2:3" x14ac:dyDescent="0.2">
      <c r="B391" s="8"/>
      <c r="C391" s="8"/>
    </row>
    <row r="392" spans="2:3" x14ac:dyDescent="0.2">
      <c r="B392" s="8"/>
      <c r="C392" s="8"/>
    </row>
    <row r="393" spans="2:3" x14ac:dyDescent="0.2">
      <c r="B393" s="8"/>
      <c r="C393" s="8"/>
    </row>
    <row r="394" spans="2:3" x14ac:dyDescent="0.2">
      <c r="B394" s="8"/>
      <c r="C394" s="8"/>
    </row>
    <row r="395" spans="2:3" x14ac:dyDescent="0.2">
      <c r="B395" s="8"/>
      <c r="C395" s="8"/>
    </row>
    <row r="396" spans="2:3" x14ac:dyDescent="0.2">
      <c r="B396" s="8"/>
      <c r="C396" s="8"/>
    </row>
    <row r="397" spans="2:3" x14ac:dyDescent="0.2">
      <c r="B397" s="8"/>
      <c r="C397" s="8"/>
    </row>
    <row r="398" spans="2:3" x14ac:dyDescent="0.2">
      <c r="B398" s="8"/>
      <c r="C398" s="8"/>
    </row>
    <row r="399" spans="2:3" x14ac:dyDescent="0.2">
      <c r="B399" s="8"/>
      <c r="C399" s="8"/>
    </row>
    <row r="400" spans="2:3" x14ac:dyDescent="0.2">
      <c r="B400" s="8"/>
      <c r="C400" s="8"/>
    </row>
    <row r="401" spans="2:3" x14ac:dyDescent="0.2">
      <c r="B401" s="8"/>
      <c r="C401" s="8"/>
    </row>
    <row r="402" spans="2:3" x14ac:dyDescent="0.2">
      <c r="B402" s="8"/>
      <c r="C402" s="8"/>
    </row>
    <row r="403" spans="2:3" x14ac:dyDescent="0.2">
      <c r="B403" s="8"/>
      <c r="C403" s="8"/>
    </row>
    <row r="404" spans="2:3" x14ac:dyDescent="0.2">
      <c r="B404" s="8"/>
      <c r="C404" s="8"/>
    </row>
    <row r="405" spans="2:3" x14ac:dyDescent="0.2">
      <c r="B405" s="8"/>
      <c r="C405" s="8"/>
    </row>
    <row r="406" spans="2:3" x14ac:dyDescent="0.2">
      <c r="B406" s="8"/>
      <c r="C406" s="8"/>
    </row>
    <row r="407" spans="2:3" x14ac:dyDescent="0.2">
      <c r="B407" s="8"/>
      <c r="C407" s="8"/>
    </row>
    <row r="408" spans="2:3" x14ac:dyDescent="0.2">
      <c r="B408" s="8"/>
      <c r="C408" s="8"/>
    </row>
    <row r="409" spans="2:3" x14ac:dyDescent="0.2">
      <c r="B409" s="8"/>
      <c r="C409" s="8"/>
    </row>
    <row r="410" spans="2:3" x14ac:dyDescent="0.2">
      <c r="B410" s="8"/>
      <c r="C410" s="8"/>
    </row>
    <row r="411" spans="2:3" x14ac:dyDescent="0.2">
      <c r="B411" s="8"/>
      <c r="C411" s="8"/>
    </row>
    <row r="412" spans="2:3" x14ac:dyDescent="0.2">
      <c r="B412" s="8"/>
      <c r="C412" s="8"/>
    </row>
    <row r="413" spans="2:3" x14ac:dyDescent="0.2">
      <c r="B413" s="8"/>
      <c r="C413" s="8"/>
    </row>
    <row r="414" spans="2:3" x14ac:dyDescent="0.2">
      <c r="B414" s="8"/>
      <c r="C414" s="8"/>
    </row>
    <row r="415" spans="2:3" x14ac:dyDescent="0.2">
      <c r="B415" s="8"/>
      <c r="C415" s="8"/>
    </row>
    <row r="416" spans="2:3" x14ac:dyDescent="0.2">
      <c r="B416" s="8"/>
      <c r="C416" s="8"/>
    </row>
    <row r="417" spans="2:3" x14ac:dyDescent="0.2">
      <c r="B417" s="8"/>
      <c r="C417" s="8"/>
    </row>
    <row r="418" spans="2:3" x14ac:dyDescent="0.2">
      <c r="B418" s="8"/>
      <c r="C418" s="8"/>
    </row>
    <row r="419" spans="2:3" x14ac:dyDescent="0.2">
      <c r="B419" s="8"/>
      <c r="C419" s="8"/>
    </row>
    <row r="420" spans="2:3" x14ac:dyDescent="0.2">
      <c r="B420" s="8"/>
      <c r="C420" s="8"/>
    </row>
    <row r="421" spans="2:3" x14ac:dyDescent="0.2">
      <c r="B421" s="8"/>
      <c r="C421" s="8"/>
    </row>
    <row r="422" spans="2:3" x14ac:dyDescent="0.2">
      <c r="B422" s="8"/>
      <c r="C422" s="8"/>
    </row>
    <row r="423" spans="2:3" x14ac:dyDescent="0.2">
      <c r="B423" s="8"/>
      <c r="C423" s="8"/>
    </row>
    <row r="424" spans="2:3" x14ac:dyDescent="0.2">
      <c r="B424" s="8"/>
      <c r="C424" s="8"/>
    </row>
    <row r="425" spans="2:3" x14ac:dyDescent="0.2">
      <c r="B425" s="8"/>
      <c r="C425" s="8"/>
    </row>
    <row r="426" spans="2:3" x14ac:dyDescent="0.2">
      <c r="B426" s="8"/>
      <c r="C426" s="8"/>
    </row>
    <row r="427" spans="2:3" x14ac:dyDescent="0.2">
      <c r="B427" s="8"/>
      <c r="C427" s="8"/>
    </row>
    <row r="428" spans="2:3" x14ac:dyDescent="0.2">
      <c r="B428" s="8"/>
      <c r="C428" s="8"/>
    </row>
    <row r="429" spans="2:3" x14ac:dyDescent="0.2">
      <c r="B429" s="8"/>
      <c r="C429" s="8"/>
    </row>
    <row r="430" spans="2:3" x14ac:dyDescent="0.2">
      <c r="B430" s="8"/>
      <c r="C430" s="8"/>
    </row>
    <row r="431" spans="2:3" x14ac:dyDescent="0.2">
      <c r="B431" s="8"/>
      <c r="C431" s="8"/>
    </row>
    <row r="432" spans="2:3" x14ac:dyDescent="0.2">
      <c r="B432" s="8"/>
      <c r="C432" s="8"/>
    </row>
    <row r="433" spans="2:3" x14ac:dyDescent="0.2">
      <c r="B433" s="8"/>
      <c r="C433" s="8"/>
    </row>
    <row r="434" spans="2:3" x14ac:dyDescent="0.2">
      <c r="B434" s="8"/>
      <c r="C434" s="8"/>
    </row>
    <row r="435" spans="2:3" x14ac:dyDescent="0.2">
      <c r="B435" s="8"/>
      <c r="C435" s="8"/>
    </row>
    <row r="436" spans="2:3" x14ac:dyDescent="0.2">
      <c r="B436" s="8"/>
      <c r="C436" s="8"/>
    </row>
    <row r="437" spans="2:3" x14ac:dyDescent="0.2">
      <c r="B437" s="8"/>
      <c r="C437" s="8"/>
    </row>
    <row r="438" spans="2:3" x14ac:dyDescent="0.2">
      <c r="B438" s="8"/>
      <c r="C438" s="8"/>
    </row>
    <row r="439" spans="2:3" x14ac:dyDescent="0.2">
      <c r="B439" s="8"/>
      <c r="C439" s="8"/>
    </row>
    <row r="440" spans="2:3" x14ac:dyDescent="0.2">
      <c r="B440" s="8"/>
      <c r="C440" s="8"/>
    </row>
    <row r="441" spans="2:3" x14ac:dyDescent="0.2">
      <c r="B441" s="8"/>
      <c r="C441" s="8"/>
    </row>
    <row r="442" spans="2:3" x14ac:dyDescent="0.2">
      <c r="B442" s="8"/>
      <c r="C442" s="8"/>
    </row>
    <row r="443" spans="2:3" x14ac:dyDescent="0.2">
      <c r="B443" s="8"/>
      <c r="C443" s="8"/>
    </row>
    <row r="444" spans="2:3" x14ac:dyDescent="0.2">
      <c r="B444" s="8"/>
      <c r="C444" s="8"/>
    </row>
    <row r="445" spans="2:3" x14ac:dyDescent="0.2">
      <c r="B445" s="8"/>
      <c r="C445" s="8"/>
    </row>
    <row r="446" spans="2:3" x14ac:dyDescent="0.2">
      <c r="B446" s="8"/>
      <c r="C446" s="8"/>
    </row>
    <row r="447" spans="2:3" x14ac:dyDescent="0.2">
      <c r="B447" s="8"/>
      <c r="C447" s="8"/>
    </row>
    <row r="448" spans="2:3" x14ac:dyDescent="0.2">
      <c r="B448" s="8"/>
      <c r="C448" s="8"/>
    </row>
    <row r="449" spans="1:3" x14ac:dyDescent="0.2">
      <c r="B449" s="8"/>
      <c r="C449" s="8"/>
    </row>
    <row r="450" spans="1:3" x14ac:dyDescent="0.2">
      <c r="B450" s="8"/>
      <c r="C450" s="8"/>
    </row>
    <row r="451" spans="1:3" x14ac:dyDescent="0.2">
      <c r="B451" s="8"/>
      <c r="C451" s="8"/>
    </row>
    <row r="452" spans="1:3" x14ac:dyDescent="0.2">
      <c r="B452" s="8"/>
      <c r="C452" s="8"/>
    </row>
    <row r="453" spans="1:3" x14ac:dyDescent="0.2">
      <c r="B453" s="8"/>
      <c r="C453" s="8"/>
    </row>
    <row r="454" spans="1:3" x14ac:dyDescent="0.2">
      <c r="A454" s="19"/>
      <c r="B454" s="20"/>
    </row>
    <row r="455" spans="1:3" x14ac:dyDescent="0.2">
      <c r="B455" s="20"/>
      <c r="C455" s="4"/>
    </row>
  </sheetData>
  <sheetProtection sheet="1" objects="1" scenarios="1" selectLockedCells="1" selectUnlockedCells="1"/>
  <pageMargins left="0.7" right="0.7" top="0.75" bottom="0.75" header="0.3" footer="0.3"/>
  <pageSetup scale="95" orientation="landscape" r:id="rId1"/>
  <headerFooter>
    <oddFooter>&amp;L&amp;A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3"/>
  <sheetViews>
    <sheetView zoomScale="120" zoomScaleNormal="120" workbookViewId="0">
      <selection activeCell="F3" sqref="F3"/>
    </sheetView>
  </sheetViews>
  <sheetFormatPr defaultColWidth="8.85546875" defaultRowHeight="12.75" x14ac:dyDescent="0.2"/>
  <cols>
    <col min="1" max="1" width="8.85546875" style="8"/>
    <col min="2" max="2" width="43" style="2" customWidth="1"/>
    <col min="3" max="3" width="17.5703125" style="2" bestFit="1" customWidth="1"/>
    <col min="4" max="6" width="8.85546875" style="2"/>
    <col min="7" max="7" width="34.42578125" style="2" customWidth="1"/>
    <col min="8" max="8" width="25.5703125" style="8" customWidth="1"/>
    <col min="9" max="9" width="16.140625" style="8" customWidth="1"/>
    <col min="10" max="16384" width="8.85546875" style="8"/>
  </cols>
  <sheetData>
    <row r="1" spans="1:7" x14ac:dyDescent="0.2">
      <c r="A1" s="2"/>
    </row>
    <row r="2" spans="1:7" x14ac:dyDescent="0.2">
      <c r="A2" s="2"/>
    </row>
    <row r="3" spans="1:7" ht="20.25" x14ac:dyDescent="0.3">
      <c r="A3" s="2"/>
      <c r="C3" s="6" t="s">
        <v>61</v>
      </c>
    </row>
    <row r="4" spans="1:7" ht="6" customHeight="1" x14ac:dyDescent="0.2">
      <c r="A4" s="2"/>
    </row>
    <row r="5" spans="1:7" ht="15" x14ac:dyDescent="0.2">
      <c r="A5" s="2"/>
      <c r="E5" s="1"/>
    </row>
    <row r="6" spans="1:7" ht="5.45" customHeight="1" x14ac:dyDescent="0.2">
      <c r="A6" s="2"/>
    </row>
    <row r="7" spans="1:7" x14ac:dyDescent="0.2">
      <c r="A7" s="2"/>
      <c r="B7" s="3"/>
      <c r="E7" s="7"/>
      <c r="F7" s="7"/>
    </row>
    <row r="8" spans="1:7" x14ac:dyDescent="0.2">
      <c r="A8" s="2"/>
      <c r="F8" s="4"/>
      <c r="G8" s="5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ht="15" x14ac:dyDescent="0.2">
      <c r="A16" s="2"/>
      <c r="C16" s="4"/>
      <c r="E16" s="1"/>
    </row>
    <row r="17" spans="1:6" ht="9" customHeight="1" x14ac:dyDescent="0.2">
      <c r="A17" s="2"/>
    </row>
    <row r="18" spans="1:6" x14ac:dyDescent="0.2">
      <c r="A18" s="2"/>
      <c r="B18" s="3"/>
      <c r="E18" s="3"/>
      <c r="F18" s="3"/>
    </row>
    <row r="19" spans="1:6" ht="7.9" customHeight="1" x14ac:dyDescent="0.2">
      <c r="A19" s="2"/>
    </row>
    <row r="20" spans="1:6" x14ac:dyDescent="0.2">
      <c r="A20" s="2"/>
    </row>
    <row r="21" spans="1:6" x14ac:dyDescent="0.2">
      <c r="A21" s="2"/>
    </row>
    <row r="22" spans="1:6" x14ac:dyDescent="0.2">
      <c r="A22" s="2"/>
    </row>
    <row r="23" spans="1:6" x14ac:dyDescent="0.2">
      <c r="A23" s="2"/>
      <c r="E23" s="3"/>
      <c r="F23" s="3"/>
    </row>
    <row r="24" spans="1:6" x14ac:dyDescent="0.2">
      <c r="A24" s="2"/>
    </row>
    <row r="25" spans="1:6" x14ac:dyDescent="0.2">
      <c r="A25" s="2"/>
    </row>
    <row r="26" spans="1:6" x14ac:dyDescent="0.2">
      <c r="A26" s="2"/>
    </row>
    <row r="27" spans="1:6" x14ac:dyDescent="0.2">
      <c r="A27" s="2"/>
    </row>
    <row r="28" spans="1:6" x14ac:dyDescent="0.2">
      <c r="A28" s="2"/>
    </row>
    <row r="29" spans="1:6" x14ac:dyDescent="0.2">
      <c r="A29" s="2"/>
    </row>
    <row r="30" spans="1:6" x14ac:dyDescent="0.2">
      <c r="A30" s="2"/>
    </row>
    <row r="31" spans="1:6" ht="15" x14ac:dyDescent="0.2">
      <c r="A31" s="2"/>
      <c r="B31" s="1"/>
    </row>
    <row r="32" spans="1:6" ht="7.5" customHeight="1" x14ac:dyDescent="0.2">
      <c r="A32" s="2"/>
    </row>
    <row r="33" spans="1:7" x14ac:dyDescent="0.2">
      <c r="A33" s="2"/>
    </row>
    <row r="34" spans="1:7" x14ac:dyDescent="0.2">
      <c r="A34" s="2"/>
    </row>
    <row r="35" spans="1:7" x14ac:dyDescent="0.2">
      <c r="A35" s="2"/>
    </row>
    <row r="36" spans="1:7" x14ac:dyDescent="0.2">
      <c r="A36" s="2"/>
    </row>
    <row r="37" spans="1:7" x14ac:dyDescent="0.2">
      <c r="A37" s="2"/>
      <c r="C37" s="4"/>
    </row>
    <row r="38" spans="1:7" x14ac:dyDescent="0.2">
      <c r="A38" s="2"/>
    </row>
    <row r="39" spans="1:7" x14ac:dyDescent="0.2">
      <c r="A39" s="2"/>
    </row>
    <row r="40" spans="1:7" x14ac:dyDescent="0.2">
      <c r="A40" s="2"/>
    </row>
    <row r="41" spans="1:7" x14ac:dyDescent="0.2">
      <c r="B41" s="8"/>
      <c r="C41" s="8"/>
      <c r="D41" s="8"/>
      <c r="E41" s="8"/>
      <c r="F41" s="8"/>
      <c r="G41" s="8"/>
    </row>
    <row r="42" spans="1:7" x14ac:dyDescent="0.2">
      <c r="B42" s="8"/>
      <c r="C42" s="8"/>
      <c r="D42" s="8"/>
      <c r="E42" s="8"/>
      <c r="F42" s="8"/>
      <c r="G42" s="8"/>
    </row>
    <row r="43" spans="1:7" x14ac:dyDescent="0.2">
      <c r="B43" s="8"/>
      <c r="C43" s="8"/>
      <c r="D43" s="8"/>
      <c r="E43" s="8"/>
      <c r="F43" s="8"/>
      <c r="G43" s="8"/>
    </row>
    <row r="44" spans="1:7" x14ac:dyDescent="0.2">
      <c r="B44" s="8"/>
      <c r="C44" s="8"/>
      <c r="D44" s="8"/>
      <c r="E44" s="8"/>
      <c r="F44" s="8"/>
      <c r="G44" s="8"/>
    </row>
    <row r="45" spans="1:7" x14ac:dyDescent="0.2">
      <c r="B45" s="8"/>
      <c r="C45" s="8"/>
      <c r="D45" s="8"/>
      <c r="E45" s="8"/>
      <c r="F45" s="8"/>
      <c r="G45" s="8"/>
    </row>
    <row r="46" spans="1:7" x14ac:dyDescent="0.2">
      <c r="B46" s="8"/>
      <c r="C46" s="8"/>
      <c r="D46" s="8"/>
      <c r="E46" s="8"/>
      <c r="F46" s="8"/>
      <c r="G46" s="8"/>
    </row>
    <row r="47" spans="1:7" x14ac:dyDescent="0.2">
      <c r="B47" s="8"/>
      <c r="C47" s="8"/>
      <c r="D47" s="8"/>
      <c r="E47" s="8"/>
      <c r="F47" s="8"/>
      <c r="G47" s="8"/>
    </row>
    <row r="48" spans="1:7" x14ac:dyDescent="0.2">
      <c r="B48" s="8"/>
      <c r="C48" s="8"/>
      <c r="D48" s="8"/>
      <c r="E48" s="8"/>
      <c r="F48" s="8"/>
      <c r="G48" s="8"/>
    </row>
    <row r="49" spans="2:7" x14ac:dyDescent="0.2">
      <c r="B49" s="8"/>
      <c r="C49" s="8"/>
      <c r="D49" s="8"/>
      <c r="E49" s="8"/>
      <c r="F49" s="8"/>
      <c r="G49" s="8"/>
    </row>
    <row r="50" spans="2:7" x14ac:dyDescent="0.2">
      <c r="B50" s="8"/>
      <c r="C50" s="8"/>
      <c r="D50" s="8"/>
      <c r="E50" s="8"/>
      <c r="F50" s="8"/>
      <c r="G50" s="8"/>
    </row>
    <row r="51" spans="2:7" x14ac:dyDescent="0.2">
      <c r="B51" s="8"/>
      <c r="C51" s="8"/>
      <c r="D51" s="8"/>
      <c r="E51" s="8"/>
      <c r="F51" s="8"/>
      <c r="G51" s="8"/>
    </row>
    <row r="52" spans="2:7" x14ac:dyDescent="0.2">
      <c r="B52" s="8"/>
      <c r="C52" s="8"/>
      <c r="D52" s="8"/>
      <c r="E52" s="8"/>
      <c r="F52" s="8"/>
      <c r="G52" s="8"/>
    </row>
    <row r="53" spans="2:7" x14ac:dyDescent="0.2">
      <c r="B53" s="8"/>
      <c r="C53" s="8"/>
      <c r="D53" s="8"/>
      <c r="E53" s="8"/>
      <c r="F53" s="8"/>
      <c r="G53" s="8"/>
    </row>
    <row r="54" spans="2:7" x14ac:dyDescent="0.2">
      <c r="B54" s="8"/>
      <c r="C54" s="8"/>
      <c r="D54" s="8"/>
      <c r="E54" s="8"/>
      <c r="F54" s="8"/>
      <c r="G54" s="8"/>
    </row>
    <row r="55" spans="2:7" x14ac:dyDescent="0.2">
      <c r="B55" s="8"/>
      <c r="C55" s="8"/>
      <c r="D55" s="8"/>
      <c r="E55" s="8"/>
      <c r="F55" s="8"/>
      <c r="G55" s="8"/>
    </row>
    <row r="56" spans="2:7" x14ac:dyDescent="0.2">
      <c r="B56" s="8"/>
      <c r="C56" s="8"/>
      <c r="D56" s="8"/>
      <c r="E56" s="8"/>
      <c r="F56" s="8"/>
      <c r="G56" s="8"/>
    </row>
    <row r="57" spans="2:7" x14ac:dyDescent="0.2">
      <c r="B57" s="8"/>
      <c r="C57" s="8"/>
      <c r="D57" s="8"/>
      <c r="E57" s="8"/>
      <c r="F57" s="8"/>
      <c r="G57" s="8"/>
    </row>
    <row r="58" spans="2:7" x14ac:dyDescent="0.2">
      <c r="B58" s="8"/>
      <c r="C58" s="8"/>
      <c r="D58" s="8"/>
      <c r="E58" s="8"/>
      <c r="F58" s="8"/>
      <c r="G58" s="8"/>
    </row>
    <row r="59" spans="2:7" x14ac:dyDescent="0.2">
      <c r="B59" s="8"/>
      <c r="C59" s="8"/>
      <c r="D59" s="8"/>
      <c r="E59" s="8"/>
      <c r="F59" s="8"/>
      <c r="G59" s="8"/>
    </row>
    <row r="60" spans="2:7" x14ac:dyDescent="0.2">
      <c r="B60" s="8"/>
      <c r="C60" s="8"/>
      <c r="D60" s="8"/>
      <c r="E60" s="8"/>
      <c r="F60" s="8"/>
      <c r="G60" s="8"/>
    </row>
    <row r="61" spans="2:7" x14ac:dyDescent="0.2">
      <c r="B61" s="8"/>
      <c r="C61" s="8"/>
      <c r="D61" s="8"/>
      <c r="E61" s="8"/>
      <c r="F61" s="8"/>
      <c r="G61" s="8"/>
    </row>
    <row r="62" spans="2:7" x14ac:dyDescent="0.2">
      <c r="B62" s="8"/>
      <c r="C62" s="8"/>
      <c r="D62" s="8"/>
      <c r="E62" s="8"/>
      <c r="F62" s="8"/>
      <c r="G62" s="8"/>
    </row>
    <row r="63" spans="2:7" x14ac:dyDescent="0.2">
      <c r="B63" s="8"/>
      <c r="C63" s="8"/>
      <c r="D63" s="8"/>
      <c r="E63" s="8"/>
      <c r="F63" s="8"/>
      <c r="G63" s="8"/>
    </row>
    <row r="64" spans="2:7" x14ac:dyDescent="0.2">
      <c r="B64" s="8"/>
      <c r="C64" s="8"/>
      <c r="D64" s="8"/>
      <c r="E64" s="8"/>
      <c r="F64" s="8"/>
      <c r="G64" s="8"/>
    </row>
    <row r="65" spans="2:7" x14ac:dyDescent="0.2">
      <c r="B65" s="8"/>
      <c r="C65" s="8"/>
      <c r="D65" s="8"/>
      <c r="E65" s="8"/>
      <c r="F65" s="8"/>
      <c r="G65" s="8"/>
    </row>
    <row r="66" spans="2:7" x14ac:dyDescent="0.2">
      <c r="B66" s="8"/>
      <c r="C66" s="8"/>
      <c r="D66" s="8"/>
      <c r="E66" s="8"/>
      <c r="F66" s="8"/>
      <c r="G66" s="8"/>
    </row>
    <row r="67" spans="2:7" x14ac:dyDescent="0.2">
      <c r="B67" s="8"/>
      <c r="C67" s="8"/>
      <c r="D67" s="8"/>
      <c r="E67" s="8"/>
      <c r="F67" s="8"/>
      <c r="G67" s="8"/>
    </row>
    <row r="68" spans="2:7" x14ac:dyDescent="0.2">
      <c r="B68" s="8"/>
      <c r="C68" s="8"/>
      <c r="D68" s="8"/>
      <c r="E68" s="8"/>
      <c r="F68" s="8"/>
      <c r="G68" s="8"/>
    </row>
    <row r="69" spans="2:7" x14ac:dyDescent="0.2">
      <c r="B69" s="8"/>
      <c r="C69" s="8"/>
      <c r="D69" s="8"/>
      <c r="E69" s="8"/>
      <c r="F69" s="8"/>
      <c r="G69" s="8"/>
    </row>
    <row r="70" spans="2:7" x14ac:dyDescent="0.2">
      <c r="B70" s="8"/>
      <c r="C70" s="8"/>
      <c r="D70" s="8"/>
      <c r="E70" s="8"/>
      <c r="F70" s="8"/>
      <c r="G70" s="8"/>
    </row>
    <row r="71" spans="2:7" x14ac:dyDescent="0.2">
      <c r="B71" s="8"/>
      <c r="C71" s="8"/>
      <c r="D71" s="8"/>
      <c r="E71" s="8"/>
      <c r="F71" s="8"/>
      <c r="G71" s="8"/>
    </row>
    <row r="72" spans="2:7" x14ac:dyDescent="0.2">
      <c r="B72" s="8"/>
      <c r="C72" s="8"/>
      <c r="D72" s="8"/>
      <c r="E72" s="8"/>
      <c r="F72" s="8"/>
      <c r="G72" s="8"/>
    </row>
    <row r="73" spans="2:7" x14ac:dyDescent="0.2">
      <c r="B73" s="8"/>
      <c r="C73" s="8"/>
      <c r="D73" s="8"/>
      <c r="E73" s="8"/>
      <c r="F73" s="8"/>
      <c r="G73" s="8"/>
    </row>
    <row r="74" spans="2:7" x14ac:dyDescent="0.2">
      <c r="B74" s="8"/>
      <c r="C74" s="8"/>
      <c r="D74" s="8"/>
      <c r="E74" s="8"/>
      <c r="F74" s="8"/>
      <c r="G74" s="8"/>
    </row>
    <row r="75" spans="2:7" x14ac:dyDescent="0.2">
      <c r="B75" s="8"/>
      <c r="C75" s="8"/>
      <c r="D75" s="8"/>
      <c r="E75" s="8"/>
      <c r="F75" s="8"/>
      <c r="G75" s="8"/>
    </row>
    <row r="76" spans="2:7" x14ac:dyDescent="0.2">
      <c r="B76" s="8"/>
      <c r="C76" s="8"/>
      <c r="D76" s="8"/>
      <c r="E76" s="8"/>
      <c r="F76" s="8"/>
      <c r="G76" s="8"/>
    </row>
    <row r="77" spans="2:7" x14ac:dyDescent="0.2">
      <c r="B77" s="8"/>
      <c r="C77" s="8"/>
      <c r="D77" s="8"/>
      <c r="E77" s="8"/>
      <c r="F77" s="8"/>
      <c r="G77" s="8"/>
    </row>
    <row r="78" spans="2:7" x14ac:dyDescent="0.2">
      <c r="B78" s="8"/>
      <c r="C78" s="8"/>
      <c r="D78" s="8"/>
      <c r="E78" s="8"/>
      <c r="F78" s="8"/>
      <c r="G78" s="8"/>
    </row>
    <row r="79" spans="2:7" x14ac:dyDescent="0.2">
      <c r="B79" s="8"/>
      <c r="C79" s="8"/>
      <c r="D79" s="8"/>
      <c r="E79" s="8"/>
      <c r="F79" s="8"/>
      <c r="G79" s="8"/>
    </row>
    <row r="80" spans="2:7" x14ac:dyDescent="0.2">
      <c r="B80" s="8"/>
      <c r="C80" s="8"/>
      <c r="D80" s="8"/>
      <c r="E80" s="8"/>
      <c r="F80" s="8"/>
      <c r="G80" s="8"/>
    </row>
    <row r="81" spans="2:7" x14ac:dyDescent="0.2">
      <c r="B81" s="8"/>
      <c r="C81" s="8"/>
      <c r="D81" s="8"/>
      <c r="E81" s="8"/>
      <c r="F81" s="8"/>
      <c r="G81" s="8"/>
    </row>
    <row r="82" spans="2:7" x14ac:dyDescent="0.2">
      <c r="B82" s="8"/>
      <c r="C82" s="8"/>
      <c r="D82" s="8"/>
      <c r="E82" s="8"/>
      <c r="F82" s="8"/>
      <c r="G82" s="8"/>
    </row>
    <row r="83" spans="2:7" x14ac:dyDescent="0.2">
      <c r="B83" s="8"/>
      <c r="C83" s="8"/>
      <c r="D83" s="8"/>
      <c r="E83" s="8"/>
      <c r="F83" s="8"/>
      <c r="G83" s="8"/>
    </row>
    <row r="84" spans="2:7" x14ac:dyDescent="0.2">
      <c r="B84" s="8"/>
      <c r="C84" s="8"/>
      <c r="D84" s="8"/>
      <c r="E84" s="8"/>
      <c r="F84" s="8"/>
      <c r="G84" s="8"/>
    </row>
    <row r="85" spans="2:7" x14ac:dyDescent="0.2">
      <c r="B85" s="8"/>
      <c r="C85" s="8"/>
      <c r="D85" s="8"/>
      <c r="E85" s="8"/>
      <c r="F85" s="8"/>
      <c r="G85" s="8"/>
    </row>
    <row r="86" spans="2:7" x14ac:dyDescent="0.2">
      <c r="B86" s="8"/>
      <c r="C86" s="8"/>
      <c r="D86" s="8"/>
      <c r="E86" s="8"/>
      <c r="F86" s="8"/>
      <c r="G86" s="8"/>
    </row>
    <row r="87" spans="2:7" x14ac:dyDescent="0.2">
      <c r="B87" s="8"/>
      <c r="C87" s="8"/>
      <c r="D87" s="8"/>
      <c r="E87" s="8"/>
      <c r="F87" s="8"/>
      <c r="G87" s="8"/>
    </row>
    <row r="88" spans="2:7" x14ac:dyDescent="0.2">
      <c r="B88" s="8"/>
      <c r="C88" s="8"/>
      <c r="D88" s="8"/>
      <c r="E88" s="8"/>
      <c r="F88" s="8"/>
      <c r="G88" s="8"/>
    </row>
    <row r="89" spans="2:7" x14ac:dyDescent="0.2">
      <c r="B89" s="8"/>
      <c r="C89" s="8"/>
      <c r="D89" s="8"/>
      <c r="E89" s="8"/>
      <c r="F89" s="8"/>
      <c r="G89" s="8"/>
    </row>
    <row r="90" spans="2:7" x14ac:dyDescent="0.2">
      <c r="B90" s="8"/>
      <c r="C90" s="8"/>
      <c r="D90" s="8"/>
      <c r="E90" s="8"/>
      <c r="F90" s="8"/>
      <c r="G90" s="8"/>
    </row>
    <row r="91" spans="2:7" x14ac:dyDescent="0.2">
      <c r="B91" s="8"/>
      <c r="C91" s="8"/>
      <c r="D91" s="8"/>
      <c r="E91" s="8"/>
      <c r="F91" s="8"/>
      <c r="G91" s="8"/>
    </row>
    <row r="92" spans="2:7" x14ac:dyDescent="0.2">
      <c r="B92" s="8"/>
      <c r="C92" s="8"/>
      <c r="D92" s="8"/>
      <c r="E92" s="8"/>
      <c r="F92" s="8"/>
      <c r="G92" s="8"/>
    </row>
    <row r="93" spans="2:7" x14ac:dyDescent="0.2">
      <c r="B93" s="8"/>
      <c r="C93" s="8"/>
      <c r="D93" s="8"/>
      <c r="E93" s="8"/>
      <c r="F93" s="8"/>
      <c r="G93" s="8"/>
    </row>
    <row r="94" spans="2:7" x14ac:dyDescent="0.2">
      <c r="B94" s="8"/>
      <c r="C94" s="8"/>
      <c r="D94" s="8"/>
      <c r="E94" s="8"/>
      <c r="F94" s="8"/>
      <c r="G94" s="8"/>
    </row>
    <row r="95" spans="2:7" x14ac:dyDescent="0.2">
      <c r="B95" s="8"/>
      <c r="C95" s="8"/>
      <c r="D95" s="8"/>
      <c r="E95" s="8"/>
      <c r="F95" s="8"/>
      <c r="G95" s="8"/>
    </row>
    <row r="96" spans="2:7" x14ac:dyDescent="0.2">
      <c r="B96" s="8"/>
      <c r="C96" s="8"/>
      <c r="D96" s="8"/>
      <c r="E96" s="8"/>
      <c r="F96" s="8"/>
      <c r="G96" s="8"/>
    </row>
    <row r="97" spans="2:7" x14ac:dyDescent="0.2">
      <c r="B97" s="8"/>
      <c r="C97" s="8"/>
      <c r="D97" s="8"/>
      <c r="E97" s="8"/>
      <c r="F97" s="8"/>
      <c r="G97" s="8"/>
    </row>
    <row r="98" spans="2:7" x14ac:dyDescent="0.2">
      <c r="B98" s="8"/>
      <c r="C98" s="8"/>
      <c r="D98" s="8"/>
      <c r="E98" s="8"/>
      <c r="F98" s="8"/>
      <c r="G98" s="8"/>
    </row>
    <row r="99" spans="2:7" x14ac:dyDescent="0.2">
      <c r="B99" s="8"/>
      <c r="C99" s="8"/>
      <c r="D99" s="8"/>
      <c r="E99" s="8"/>
      <c r="F99" s="8"/>
      <c r="G99" s="8"/>
    </row>
    <row r="100" spans="2:7" x14ac:dyDescent="0.2">
      <c r="B100" s="8"/>
      <c r="C100" s="8"/>
      <c r="D100" s="8"/>
      <c r="E100" s="8"/>
      <c r="F100" s="8"/>
      <c r="G100" s="8"/>
    </row>
    <row r="101" spans="2:7" x14ac:dyDescent="0.2">
      <c r="B101" s="8"/>
      <c r="C101" s="8"/>
      <c r="D101" s="8"/>
      <c r="E101" s="8"/>
      <c r="F101" s="8"/>
      <c r="G101" s="8"/>
    </row>
    <row r="102" spans="2:7" x14ac:dyDescent="0.2">
      <c r="B102" s="8"/>
      <c r="C102" s="8"/>
      <c r="D102" s="8"/>
      <c r="E102" s="8"/>
      <c r="F102" s="8"/>
      <c r="G102" s="8"/>
    </row>
    <row r="103" spans="2:7" x14ac:dyDescent="0.2">
      <c r="B103" s="8"/>
      <c r="C103" s="8"/>
      <c r="D103" s="8"/>
      <c r="E103" s="8"/>
      <c r="F103" s="8"/>
      <c r="G103" s="8"/>
    </row>
    <row r="104" spans="2:7" x14ac:dyDescent="0.2">
      <c r="B104" s="8"/>
      <c r="C104" s="8"/>
      <c r="D104" s="8"/>
      <c r="E104" s="8"/>
      <c r="F104" s="8"/>
      <c r="G104" s="8"/>
    </row>
    <row r="105" spans="2:7" x14ac:dyDescent="0.2">
      <c r="B105" s="8"/>
      <c r="C105" s="8"/>
      <c r="D105" s="8"/>
      <c r="E105" s="8"/>
      <c r="F105" s="8"/>
      <c r="G105" s="8"/>
    </row>
    <row r="106" spans="2:7" x14ac:dyDescent="0.2">
      <c r="B106" s="8"/>
      <c r="C106" s="8"/>
      <c r="D106" s="8"/>
      <c r="E106" s="8"/>
      <c r="F106" s="8"/>
      <c r="G106" s="8"/>
    </row>
    <row r="107" spans="2:7" x14ac:dyDescent="0.2">
      <c r="B107" s="8"/>
      <c r="C107" s="8"/>
      <c r="D107" s="8"/>
      <c r="E107" s="8"/>
      <c r="F107" s="8"/>
      <c r="G107" s="8"/>
    </row>
    <row r="108" spans="2:7" x14ac:dyDescent="0.2">
      <c r="B108" s="8"/>
      <c r="C108" s="8"/>
      <c r="D108" s="8"/>
      <c r="E108" s="8"/>
      <c r="F108" s="8"/>
      <c r="G108" s="8"/>
    </row>
    <row r="109" spans="2:7" x14ac:dyDescent="0.2">
      <c r="B109" s="8"/>
      <c r="C109" s="8"/>
      <c r="D109" s="8"/>
      <c r="E109" s="8"/>
      <c r="F109" s="8"/>
      <c r="G109" s="8"/>
    </row>
    <row r="110" spans="2:7" x14ac:dyDescent="0.2">
      <c r="B110" s="8"/>
      <c r="C110" s="8"/>
      <c r="D110" s="8"/>
      <c r="E110" s="8"/>
      <c r="F110" s="8"/>
      <c r="G110" s="8"/>
    </row>
    <row r="111" spans="2:7" x14ac:dyDescent="0.2">
      <c r="B111" s="8"/>
      <c r="C111" s="8"/>
      <c r="D111" s="8"/>
      <c r="E111" s="8"/>
      <c r="F111" s="8"/>
      <c r="G111" s="8"/>
    </row>
    <row r="112" spans="2:7" x14ac:dyDescent="0.2">
      <c r="B112" s="8"/>
      <c r="C112" s="8"/>
      <c r="D112" s="8"/>
      <c r="E112" s="8"/>
      <c r="F112" s="8"/>
      <c r="G112" s="8"/>
    </row>
    <row r="113" spans="2:7" x14ac:dyDescent="0.2">
      <c r="B113" s="8"/>
      <c r="C113" s="8"/>
      <c r="D113" s="8"/>
      <c r="E113" s="8"/>
      <c r="F113" s="8"/>
      <c r="G113" s="8"/>
    </row>
    <row r="114" spans="2:7" x14ac:dyDescent="0.2">
      <c r="B114" s="8"/>
      <c r="C114" s="8"/>
      <c r="D114" s="8"/>
      <c r="E114" s="8"/>
      <c r="F114" s="8"/>
      <c r="G114" s="8"/>
    </row>
    <row r="115" spans="2:7" x14ac:dyDescent="0.2">
      <c r="B115" s="8"/>
      <c r="C115" s="8"/>
      <c r="D115" s="8"/>
      <c r="E115" s="8"/>
      <c r="F115" s="8"/>
      <c r="G115" s="8"/>
    </row>
    <row r="116" spans="2:7" x14ac:dyDescent="0.2">
      <c r="B116" s="8"/>
      <c r="C116" s="8"/>
      <c r="D116" s="8"/>
      <c r="E116" s="8"/>
      <c r="F116" s="8"/>
      <c r="G116" s="8"/>
    </row>
    <row r="117" spans="2:7" x14ac:dyDescent="0.2">
      <c r="B117" s="8"/>
      <c r="C117" s="8"/>
      <c r="D117" s="8"/>
      <c r="E117" s="8"/>
      <c r="F117" s="8"/>
      <c r="G117" s="8"/>
    </row>
    <row r="118" spans="2:7" x14ac:dyDescent="0.2">
      <c r="B118" s="8"/>
      <c r="C118" s="8"/>
      <c r="D118" s="8"/>
      <c r="E118" s="8"/>
      <c r="F118" s="8"/>
      <c r="G118" s="8"/>
    </row>
    <row r="119" spans="2:7" x14ac:dyDescent="0.2">
      <c r="B119" s="8"/>
      <c r="C119" s="8"/>
      <c r="D119" s="8"/>
      <c r="E119" s="8"/>
      <c r="F119" s="8"/>
      <c r="G119" s="8"/>
    </row>
    <row r="120" spans="2:7" x14ac:dyDescent="0.2">
      <c r="B120" s="8"/>
      <c r="C120" s="8"/>
      <c r="D120" s="8"/>
      <c r="E120" s="8"/>
      <c r="F120" s="8"/>
      <c r="G120" s="8"/>
    </row>
    <row r="121" spans="2:7" x14ac:dyDescent="0.2">
      <c r="B121" s="8"/>
      <c r="C121" s="8"/>
      <c r="D121" s="8"/>
      <c r="E121" s="8"/>
      <c r="F121" s="8"/>
      <c r="G121" s="8"/>
    </row>
    <row r="122" spans="2:7" x14ac:dyDescent="0.2">
      <c r="B122" s="8"/>
      <c r="C122" s="8"/>
      <c r="D122" s="8"/>
      <c r="E122" s="8"/>
      <c r="F122" s="8"/>
      <c r="G122" s="8"/>
    </row>
    <row r="123" spans="2:7" x14ac:dyDescent="0.2">
      <c r="B123" s="8"/>
      <c r="C123" s="8"/>
      <c r="D123" s="8"/>
      <c r="E123" s="8"/>
      <c r="F123" s="8"/>
      <c r="G123" s="8"/>
    </row>
    <row r="124" spans="2:7" x14ac:dyDescent="0.2">
      <c r="B124" s="8"/>
      <c r="C124" s="8"/>
      <c r="D124" s="8"/>
      <c r="E124" s="8"/>
      <c r="F124" s="8"/>
      <c r="G124" s="8"/>
    </row>
    <row r="125" spans="2:7" x14ac:dyDescent="0.2">
      <c r="B125" s="8"/>
      <c r="C125" s="8"/>
      <c r="D125" s="8"/>
      <c r="E125" s="8"/>
      <c r="F125" s="8"/>
      <c r="G125" s="8"/>
    </row>
    <row r="126" spans="2:7" x14ac:dyDescent="0.2">
      <c r="B126" s="8"/>
      <c r="C126" s="8"/>
      <c r="D126" s="8"/>
      <c r="E126" s="8"/>
      <c r="F126" s="8"/>
      <c r="G126" s="8"/>
    </row>
    <row r="127" spans="2:7" x14ac:dyDescent="0.2">
      <c r="B127" s="8"/>
      <c r="C127" s="8"/>
      <c r="D127" s="8"/>
      <c r="E127" s="8"/>
      <c r="F127" s="8"/>
      <c r="G127" s="8"/>
    </row>
    <row r="128" spans="2:7" x14ac:dyDescent="0.2">
      <c r="B128" s="8"/>
      <c r="C128" s="8"/>
      <c r="D128" s="8"/>
      <c r="E128" s="8"/>
      <c r="F128" s="8"/>
      <c r="G128" s="8"/>
    </row>
    <row r="129" spans="2:7" x14ac:dyDescent="0.2">
      <c r="B129" s="8"/>
      <c r="C129" s="8"/>
      <c r="D129" s="8"/>
      <c r="E129" s="8"/>
      <c r="F129" s="8"/>
      <c r="G129" s="8"/>
    </row>
    <row r="130" spans="2:7" x14ac:dyDescent="0.2">
      <c r="B130" s="8"/>
      <c r="C130" s="8"/>
      <c r="D130" s="8"/>
      <c r="E130" s="8"/>
      <c r="F130" s="8"/>
      <c r="G130" s="8"/>
    </row>
    <row r="131" spans="2:7" x14ac:dyDescent="0.2">
      <c r="B131" s="8"/>
      <c r="C131" s="8"/>
      <c r="D131" s="8"/>
      <c r="E131" s="8"/>
      <c r="F131" s="8"/>
      <c r="G131" s="8"/>
    </row>
    <row r="132" spans="2:7" x14ac:dyDescent="0.2">
      <c r="B132" s="8"/>
      <c r="C132" s="8"/>
      <c r="D132" s="8"/>
      <c r="E132" s="8"/>
      <c r="F132" s="8"/>
      <c r="G132" s="8"/>
    </row>
    <row r="133" spans="2:7" x14ac:dyDescent="0.2">
      <c r="B133" s="8"/>
      <c r="C133" s="8"/>
      <c r="D133" s="8"/>
      <c r="E133" s="8"/>
      <c r="F133" s="8"/>
      <c r="G133" s="8"/>
    </row>
    <row r="134" spans="2:7" x14ac:dyDescent="0.2">
      <c r="B134" s="8"/>
      <c r="C134" s="8"/>
      <c r="D134" s="8"/>
      <c r="E134" s="8"/>
      <c r="F134" s="8"/>
      <c r="G134" s="8"/>
    </row>
    <row r="135" spans="2:7" x14ac:dyDescent="0.2">
      <c r="B135" s="8"/>
      <c r="C135" s="8"/>
      <c r="D135" s="8"/>
      <c r="E135" s="8"/>
      <c r="F135" s="8"/>
      <c r="G135" s="8"/>
    </row>
    <row r="136" spans="2:7" x14ac:dyDescent="0.2">
      <c r="B136" s="8"/>
      <c r="C136" s="8"/>
      <c r="D136" s="8"/>
      <c r="E136" s="8"/>
      <c r="F136" s="8"/>
      <c r="G136" s="8"/>
    </row>
    <row r="137" spans="2:7" x14ac:dyDescent="0.2">
      <c r="B137" s="8"/>
      <c r="C137" s="8"/>
      <c r="D137" s="8"/>
      <c r="E137" s="8"/>
      <c r="F137" s="8"/>
      <c r="G137" s="8"/>
    </row>
    <row r="138" spans="2:7" x14ac:dyDescent="0.2">
      <c r="B138" s="8"/>
      <c r="C138" s="8"/>
      <c r="D138" s="8"/>
      <c r="E138" s="8"/>
      <c r="F138" s="8"/>
      <c r="G138" s="8"/>
    </row>
    <row r="139" spans="2:7" x14ac:dyDescent="0.2">
      <c r="B139" s="8"/>
      <c r="C139" s="8"/>
      <c r="D139" s="8"/>
      <c r="E139" s="8"/>
      <c r="F139" s="8"/>
      <c r="G139" s="8"/>
    </row>
    <row r="140" spans="2:7" x14ac:dyDescent="0.2">
      <c r="B140" s="8"/>
      <c r="C140" s="8"/>
      <c r="D140" s="8"/>
      <c r="E140" s="8"/>
      <c r="F140" s="8"/>
      <c r="G140" s="8"/>
    </row>
    <row r="141" spans="2:7" x14ac:dyDescent="0.2">
      <c r="B141" s="8"/>
      <c r="C141" s="8"/>
      <c r="D141" s="8"/>
      <c r="E141" s="8"/>
      <c r="F141" s="8"/>
      <c r="G141" s="8"/>
    </row>
    <row r="142" spans="2:7" x14ac:dyDescent="0.2">
      <c r="B142" s="8"/>
      <c r="C142" s="8"/>
      <c r="D142" s="8"/>
      <c r="E142" s="8"/>
      <c r="F142" s="8"/>
      <c r="G142" s="8"/>
    </row>
    <row r="143" spans="2:7" x14ac:dyDescent="0.2">
      <c r="B143" s="8"/>
      <c r="C143" s="8"/>
      <c r="D143" s="8"/>
      <c r="E143" s="8"/>
      <c r="F143" s="8"/>
      <c r="G143" s="8"/>
    </row>
    <row r="144" spans="2:7" x14ac:dyDescent="0.2">
      <c r="B144" s="8"/>
      <c r="C144" s="8"/>
      <c r="D144" s="8"/>
      <c r="E144" s="8"/>
      <c r="F144" s="8"/>
      <c r="G144" s="8"/>
    </row>
    <row r="145" spans="2:7" x14ac:dyDescent="0.2">
      <c r="B145" s="8"/>
      <c r="C145" s="8"/>
      <c r="D145" s="8"/>
      <c r="E145" s="8"/>
      <c r="F145" s="8"/>
      <c r="G145" s="8"/>
    </row>
    <row r="146" spans="2:7" x14ac:dyDescent="0.2">
      <c r="B146" s="8"/>
      <c r="C146" s="8"/>
      <c r="D146" s="8"/>
      <c r="E146" s="8"/>
      <c r="F146" s="8"/>
      <c r="G146" s="8"/>
    </row>
    <row r="147" spans="2:7" x14ac:dyDescent="0.2">
      <c r="B147" s="8"/>
      <c r="C147" s="8"/>
      <c r="D147" s="8"/>
      <c r="E147" s="8"/>
      <c r="F147" s="8"/>
      <c r="G147" s="8"/>
    </row>
    <row r="148" spans="2:7" x14ac:dyDescent="0.2">
      <c r="B148" s="8"/>
      <c r="C148" s="8"/>
      <c r="D148" s="8"/>
      <c r="E148" s="8"/>
      <c r="F148" s="8"/>
      <c r="G148" s="8"/>
    </row>
    <row r="149" spans="2:7" x14ac:dyDescent="0.2">
      <c r="B149" s="8"/>
      <c r="C149" s="8"/>
      <c r="D149" s="8"/>
      <c r="E149" s="8"/>
      <c r="F149" s="8"/>
      <c r="G149" s="8"/>
    </row>
    <row r="150" spans="2:7" x14ac:dyDescent="0.2">
      <c r="B150" s="8"/>
      <c r="C150" s="8"/>
      <c r="D150" s="8"/>
      <c r="E150" s="8"/>
      <c r="F150" s="8"/>
      <c r="G150" s="8"/>
    </row>
    <row r="151" spans="2:7" x14ac:dyDescent="0.2">
      <c r="B151" s="8"/>
      <c r="C151" s="8"/>
      <c r="D151" s="8"/>
      <c r="E151" s="8"/>
      <c r="F151" s="8"/>
      <c r="G151" s="8"/>
    </row>
    <row r="152" spans="2:7" x14ac:dyDescent="0.2">
      <c r="B152" s="8"/>
      <c r="C152" s="8"/>
      <c r="D152" s="8"/>
      <c r="E152" s="8"/>
      <c r="F152" s="8"/>
      <c r="G152" s="8"/>
    </row>
    <row r="153" spans="2:7" x14ac:dyDescent="0.2">
      <c r="B153" s="8"/>
      <c r="C153" s="8"/>
      <c r="D153" s="8"/>
      <c r="E153" s="8"/>
      <c r="F153" s="8"/>
      <c r="G153" s="8"/>
    </row>
    <row r="154" spans="2:7" x14ac:dyDescent="0.2">
      <c r="B154" s="8"/>
      <c r="C154" s="8"/>
      <c r="D154" s="8"/>
      <c r="E154" s="8"/>
      <c r="F154" s="8"/>
      <c r="G154" s="8"/>
    </row>
    <row r="155" spans="2:7" x14ac:dyDescent="0.2">
      <c r="B155" s="8"/>
      <c r="C155" s="8"/>
      <c r="D155" s="8"/>
      <c r="E155" s="8"/>
      <c r="F155" s="8"/>
      <c r="G155" s="8"/>
    </row>
    <row r="156" spans="2:7" x14ac:dyDescent="0.2">
      <c r="B156" s="8"/>
      <c r="C156" s="8"/>
      <c r="D156" s="8"/>
      <c r="E156" s="8"/>
      <c r="F156" s="8"/>
      <c r="G156" s="8"/>
    </row>
    <row r="157" spans="2:7" x14ac:dyDescent="0.2">
      <c r="B157" s="8"/>
      <c r="C157" s="8"/>
      <c r="D157" s="8"/>
      <c r="E157" s="8"/>
      <c r="F157" s="8"/>
      <c r="G157" s="8"/>
    </row>
    <row r="158" spans="2:7" x14ac:dyDescent="0.2">
      <c r="B158" s="8"/>
      <c r="C158" s="8"/>
      <c r="D158" s="8"/>
      <c r="E158" s="8"/>
      <c r="F158" s="8"/>
      <c r="G158" s="8"/>
    </row>
    <row r="159" spans="2:7" x14ac:dyDescent="0.2">
      <c r="B159" s="8"/>
      <c r="C159" s="8"/>
      <c r="D159" s="8"/>
      <c r="E159" s="8"/>
      <c r="F159" s="8"/>
      <c r="G159" s="8"/>
    </row>
    <row r="160" spans="2:7" x14ac:dyDescent="0.2">
      <c r="B160" s="8"/>
      <c r="C160" s="8"/>
      <c r="D160" s="8"/>
      <c r="E160" s="8"/>
      <c r="F160" s="8"/>
      <c r="G160" s="8"/>
    </row>
    <row r="161" spans="2:7" x14ac:dyDescent="0.2">
      <c r="B161" s="8"/>
      <c r="C161" s="8"/>
      <c r="D161" s="8"/>
      <c r="E161" s="8"/>
      <c r="F161" s="8"/>
      <c r="G161" s="8"/>
    </row>
    <row r="162" spans="2:7" x14ac:dyDescent="0.2">
      <c r="B162" s="8"/>
      <c r="C162" s="8"/>
      <c r="D162" s="8"/>
      <c r="E162" s="8"/>
      <c r="F162" s="8"/>
      <c r="G162" s="8"/>
    </row>
    <row r="163" spans="2:7" x14ac:dyDescent="0.2">
      <c r="B163" s="8"/>
      <c r="C163" s="8"/>
      <c r="D163" s="8"/>
      <c r="E163" s="8"/>
      <c r="F163" s="8"/>
      <c r="G163" s="8"/>
    </row>
    <row r="164" spans="2:7" x14ac:dyDescent="0.2">
      <c r="B164" s="8"/>
      <c r="C164" s="8"/>
      <c r="D164" s="8"/>
      <c r="E164" s="8"/>
      <c r="F164" s="8"/>
      <c r="G164" s="8"/>
    </row>
    <row r="165" spans="2:7" x14ac:dyDescent="0.2">
      <c r="B165" s="8"/>
      <c r="C165" s="8"/>
      <c r="D165" s="8"/>
      <c r="E165" s="8"/>
      <c r="F165" s="8"/>
      <c r="G165" s="8"/>
    </row>
    <row r="166" spans="2:7" x14ac:dyDescent="0.2">
      <c r="B166" s="8"/>
      <c r="C166" s="8"/>
      <c r="D166" s="8"/>
      <c r="E166" s="8"/>
      <c r="F166" s="8"/>
      <c r="G166" s="8"/>
    </row>
    <row r="167" spans="2:7" x14ac:dyDescent="0.2">
      <c r="B167" s="8"/>
      <c r="C167" s="8"/>
      <c r="D167" s="8"/>
      <c r="E167" s="8"/>
      <c r="F167" s="8"/>
      <c r="G167" s="8"/>
    </row>
    <row r="168" spans="2:7" x14ac:dyDescent="0.2">
      <c r="B168" s="8"/>
      <c r="C168" s="8"/>
      <c r="D168" s="8"/>
      <c r="E168" s="8"/>
      <c r="F168" s="8"/>
      <c r="G168" s="8"/>
    </row>
    <row r="169" spans="2:7" x14ac:dyDescent="0.2">
      <c r="B169" s="8"/>
      <c r="C169" s="8"/>
      <c r="D169" s="8"/>
      <c r="E169" s="8"/>
      <c r="F169" s="8"/>
      <c r="G169" s="8"/>
    </row>
    <row r="170" spans="2:7" x14ac:dyDescent="0.2">
      <c r="B170" s="8"/>
      <c r="C170" s="8"/>
      <c r="D170" s="8"/>
      <c r="E170" s="8"/>
      <c r="F170" s="8"/>
      <c r="G170" s="8"/>
    </row>
    <row r="171" spans="2:7" x14ac:dyDescent="0.2">
      <c r="B171" s="8"/>
      <c r="C171" s="8"/>
      <c r="D171" s="8"/>
      <c r="E171" s="8"/>
      <c r="F171" s="8"/>
      <c r="G171" s="8"/>
    </row>
    <row r="172" spans="2:7" x14ac:dyDescent="0.2">
      <c r="B172" s="8"/>
      <c r="C172" s="8"/>
      <c r="D172" s="8"/>
      <c r="E172" s="8"/>
      <c r="F172" s="8"/>
      <c r="G172" s="8"/>
    </row>
    <row r="173" spans="2:7" x14ac:dyDescent="0.2">
      <c r="B173" s="8"/>
      <c r="C173" s="8"/>
      <c r="D173" s="8"/>
      <c r="E173" s="8"/>
      <c r="F173" s="8"/>
      <c r="G173" s="8"/>
    </row>
    <row r="174" spans="2:7" x14ac:dyDescent="0.2">
      <c r="B174" s="8"/>
      <c r="C174" s="8"/>
      <c r="D174" s="8"/>
      <c r="E174" s="8"/>
      <c r="F174" s="8"/>
      <c r="G174" s="8"/>
    </row>
    <row r="175" spans="2:7" x14ac:dyDescent="0.2">
      <c r="B175" s="8"/>
      <c r="C175" s="8"/>
      <c r="D175" s="8"/>
      <c r="E175" s="8"/>
      <c r="F175" s="8"/>
      <c r="G175" s="8"/>
    </row>
    <row r="176" spans="2:7" x14ac:dyDescent="0.2">
      <c r="B176" s="8"/>
      <c r="C176" s="8"/>
      <c r="D176" s="8"/>
      <c r="E176" s="8"/>
      <c r="F176" s="8"/>
      <c r="G176" s="8"/>
    </row>
    <row r="177" spans="2:7" x14ac:dyDescent="0.2">
      <c r="B177" s="8"/>
      <c r="C177" s="8"/>
      <c r="D177" s="8"/>
      <c r="E177" s="8"/>
      <c r="F177" s="8"/>
      <c r="G177" s="8"/>
    </row>
    <row r="178" spans="2:7" x14ac:dyDescent="0.2">
      <c r="B178" s="8"/>
      <c r="C178" s="8"/>
      <c r="D178" s="8"/>
      <c r="E178" s="8"/>
      <c r="F178" s="8"/>
      <c r="G178" s="8"/>
    </row>
    <row r="179" spans="2:7" x14ac:dyDescent="0.2">
      <c r="B179" s="8"/>
      <c r="C179" s="8"/>
      <c r="D179" s="8"/>
      <c r="E179" s="8"/>
      <c r="F179" s="8"/>
      <c r="G179" s="8"/>
    </row>
    <row r="180" spans="2:7" x14ac:dyDescent="0.2">
      <c r="B180" s="8"/>
      <c r="C180" s="8"/>
      <c r="D180" s="8"/>
      <c r="E180" s="8"/>
      <c r="F180" s="8"/>
      <c r="G180" s="8"/>
    </row>
    <row r="181" spans="2:7" x14ac:dyDescent="0.2">
      <c r="B181" s="8"/>
      <c r="C181" s="8"/>
      <c r="D181" s="8"/>
      <c r="E181" s="8"/>
      <c r="F181" s="8"/>
      <c r="G181" s="8"/>
    </row>
    <row r="182" spans="2:7" x14ac:dyDescent="0.2">
      <c r="B182" s="8"/>
      <c r="C182" s="8"/>
      <c r="D182" s="8"/>
      <c r="E182" s="8"/>
      <c r="F182" s="8"/>
      <c r="G182" s="8"/>
    </row>
    <row r="183" spans="2:7" x14ac:dyDescent="0.2">
      <c r="B183" s="8"/>
      <c r="C183" s="8"/>
      <c r="D183" s="8"/>
      <c r="E183" s="8"/>
      <c r="F183" s="8"/>
      <c r="G183" s="8"/>
    </row>
    <row r="184" spans="2:7" x14ac:dyDescent="0.2">
      <c r="B184" s="8"/>
      <c r="C184" s="8"/>
      <c r="D184" s="8"/>
      <c r="E184" s="8"/>
      <c r="F184" s="8"/>
      <c r="G184" s="8"/>
    </row>
    <row r="185" spans="2:7" x14ac:dyDescent="0.2">
      <c r="B185" s="8"/>
      <c r="C185" s="8"/>
      <c r="D185" s="8"/>
      <c r="E185" s="8"/>
      <c r="F185" s="8"/>
      <c r="G185" s="8"/>
    </row>
    <row r="186" spans="2:7" x14ac:dyDescent="0.2">
      <c r="B186" s="8"/>
      <c r="C186" s="8"/>
      <c r="D186" s="8"/>
      <c r="E186" s="8"/>
      <c r="F186" s="8"/>
      <c r="G186" s="8"/>
    </row>
    <row r="187" spans="2:7" x14ac:dyDescent="0.2">
      <c r="B187" s="8"/>
      <c r="C187" s="8"/>
      <c r="D187" s="8"/>
      <c r="E187" s="8"/>
      <c r="F187" s="8"/>
      <c r="G187" s="8"/>
    </row>
    <row r="188" spans="2:7" x14ac:dyDescent="0.2">
      <c r="B188" s="8"/>
      <c r="C188" s="8"/>
      <c r="D188" s="8"/>
      <c r="E188" s="8"/>
      <c r="F188" s="8"/>
      <c r="G188" s="8"/>
    </row>
    <row r="189" spans="2:7" x14ac:dyDescent="0.2">
      <c r="B189" s="8"/>
      <c r="C189" s="8"/>
      <c r="D189" s="8"/>
      <c r="E189" s="8"/>
      <c r="F189" s="8"/>
      <c r="G189" s="8"/>
    </row>
    <row r="190" spans="2:7" x14ac:dyDescent="0.2">
      <c r="B190" s="8"/>
      <c r="C190" s="8"/>
      <c r="D190" s="8"/>
      <c r="E190" s="8"/>
      <c r="F190" s="8"/>
      <c r="G190" s="8"/>
    </row>
    <row r="191" spans="2:7" x14ac:dyDescent="0.2">
      <c r="B191" s="8"/>
      <c r="C191" s="8"/>
      <c r="D191" s="8"/>
      <c r="E191" s="8"/>
      <c r="F191" s="8"/>
      <c r="G191" s="8"/>
    </row>
    <row r="192" spans="2:7" x14ac:dyDescent="0.2">
      <c r="B192" s="8"/>
      <c r="C192" s="8"/>
      <c r="D192" s="8"/>
      <c r="E192" s="8"/>
      <c r="F192" s="8"/>
      <c r="G192" s="8"/>
    </row>
    <row r="193" spans="2:7" x14ac:dyDescent="0.2">
      <c r="B193" s="8"/>
      <c r="C193" s="8"/>
      <c r="D193" s="8"/>
      <c r="E193" s="8"/>
      <c r="F193" s="8"/>
      <c r="G193" s="8"/>
    </row>
    <row r="194" spans="2:7" x14ac:dyDescent="0.2">
      <c r="B194" s="8"/>
      <c r="C194" s="8"/>
      <c r="D194" s="8"/>
      <c r="E194" s="8"/>
      <c r="F194" s="8"/>
      <c r="G194" s="8"/>
    </row>
    <row r="195" spans="2:7" x14ac:dyDescent="0.2">
      <c r="B195" s="8"/>
      <c r="C195" s="8"/>
      <c r="D195" s="8"/>
      <c r="E195" s="8"/>
      <c r="F195" s="8"/>
      <c r="G195" s="8"/>
    </row>
    <row r="196" spans="2:7" x14ac:dyDescent="0.2">
      <c r="B196" s="8"/>
      <c r="C196" s="8"/>
      <c r="D196" s="8"/>
      <c r="E196" s="8"/>
      <c r="F196" s="8"/>
      <c r="G196" s="8"/>
    </row>
    <row r="197" spans="2:7" x14ac:dyDescent="0.2">
      <c r="B197" s="8"/>
      <c r="C197" s="8"/>
      <c r="D197" s="8"/>
      <c r="E197" s="8"/>
      <c r="F197" s="8"/>
      <c r="G197" s="8"/>
    </row>
    <row r="198" spans="2:7" x14ac:dyDescent="0.2">
      <c r="B198" s="8"/>
      <c r="C198" s="8"/>
      <c r="D198" s="8"/>
      <c r="E198" s="8"/>
      <c r="F198" s="8"/>
      <c r="G198" s="8"/>
    </row>
    <row r="199" spans="2:7" x14ac:dyDescent="0.2">
      <c r="B199" s="8"/>
      <c r="C199" s="8"/>
      <c r="D199" s="8"/>
      <c r="E199" s="8"/>
      <c r="F199" s="8"/>
      <c r="G199" s="8"/>
    </row>
    <row r="200" spans="2:7" x14ac:dyDescent="0.2">
      <c r="B200" s="8"/>
      <c r="C200" s="8"/>
      <c r="D200" s="8"/>
      <c r="E200" s="8"/>
      <c r="F200" s="8"/>
      <c r="G200" s="8"/>
    </row>
    <row r="201" spans="2:7" x14ac:dyDescent="0.2">
      <c r="B201" s="8"/>
      <c r="C201" s="8"/>
      <c r="D201" s="8"/>
      <c r="E201" s="8"/>
      <c r="F201" s="8"/>
      <c r="G201" s="8"/>
    </row>
    <row r="202" spans="2:7" x14ac:dyDescent="0.2">
      <c r="B202" s="8"/>
      <c r="C202" s="8"/>
      <c r="D202" s="8"/>
      <c r="E202" s="8"/>
      <c r="F202" s="8"/>
      <c r="G202" s="8"/>
    </row>
    <row r="203" spans="2:7" x14ac:dyDescent="0.2">
      <c r="B203" s="8"/>
      <c r="C203" s="8"/>
      <c r="D203" s="8"/>
      <c r="E203" s="8"/>
      <c r="F203" s="8"/>
      <c r="G203" s="8"/>
    </row>
    <row r="204" spans="2:7" x14ac:dyDescent="0.2">
      <c r="B204" s="8"/>
      <c r="C204" s="8"/>
      <c r="D204" s="8"/>
      <c r="E204" s="8"/>
      <c r="F204" s="8"/>
      <c r="G204" s="8"/>
    </row>
    <row r="205" spans="2:7" x14ac:dyDescent="0.2">
      <c r="B205" s="8"/>
      <c r="C205" s="8"/>
      <c r="D205" s="8"/>
      <c r="E205" s="8"/>
      <c r="F205" s="8"/>
      <c r="G205" s="8"/>
    </row>
    <row r="206" spans="2:7" x14ac:dyDescent="0.2">
      <c r="B206" s="8"/>
      <c r="C206" s="8"/>
      <c r="D206" s="8"/>
      <c r="E206" s="8"/>
      <c r="F206" s="8"/>
      <c r="G206" s="8"/>
    </row>
    <row r="207" spans="2:7" x14ac:dyDescent="0.2">
      <c r="B207" s="8"/>
      <c r="C207" s="8"/>
      <c r="D207" s="8"/>
      <c r="E207" s="8"/>
      <c r="F207" s="8"/>
      <c r="G207" s="8"/>
    </row>
    <row r="208" spans="2:7" x14ac:dyDescent="0.2">
      <c r="B208" s="8"/>
      <c r="C208" s="8"/>
      <c r="D208" s="8"/>
      <c r="E208" s="8"/>
      <c r="F208" s="8"/>
      <c r="G208" s="8"/>
    </row>
    <row r="209" spans="2:7" x14ac:dyDescent="0.2">
      <c r="B209" s="8"/>
      <c r="C209" s="8"/>
      <c r="D209" s="8"/>
      <c r="E209" s="8"/>
      <c r="F209" s="8"/>
      <c r="G209" s="8"/>
    </row>
    <row r="210" spans="2:7" x14ac:dyDescent="0.2">
      <c r="B210" s="8"/>
      <c r="C210" s="8"/>
      <c r="D210" s="8"/>
      <c r="E210" s="8"/>
      <c r="F210" s="8"/>
      <c r="G210" s="8"/>
    </row>
    <row r="211" spans="2:7" x14ac:dyDescent="0.2">
      <c r="B211" s="8"/>
      <c r="C211" s="8"/>
      <c r="D211" s="8"/>
      <c r="E211" s="8"/>
      <c r="F211" s="8"/>
      <c r="G211" s="8"/>
    </row>
    <row r="212" spans="2:7" x14ac:dyDescent="0.2">
      <c r="B212" s="8"/>
      <c r="C212" s="8"/>
      <c r="D212" s="8"/>
      <c r="E212" s="8"/>
      <c r="F212" s="8"/>
      <c r="G212" s="8"/>
    </row>
    <row r="213" spans="2:7" x14ac:dyDescent="0.2">
      <c r="B213" s="8"/>
      <c r="C213" s="8"/>
      <c r="D213" s="8"/>
      <c r="E213" s="8"/>
      <c r="F213" s="8"/>
      <c r="G213" s="8"/>
    </row>
    <row r="214" spans="2:7" x14ac:dyDescent="0.2">
      <c r="B214" s="8"/>
      <c r="C214" s="8"/>
      <c r="D214" s="8"/>
      <c r="E214" s="8"/>
      <c r="F214" s="8"/>
      <c r="G214" s="8"/>
    </row>
    <row r="215" spans="2:7" x14ac:dyDescent="0.2">
      <c r="B215" s="8"/>
      <c r="C215" s="8"/>
      <c r="D215" s="8"/>
      <c r="E215" s="8"/>
      <c r="F215" s="8"/>
      <c r="G215" s="8"/>
    </row>
    <row r="216" spans="2:7" x14ac:dyDescent="0.2">
      <c r="B216" s="8"/>
      <c r="C216" s="8"/>
      <c r="D216" s="8"/>
      <c r="E216" s="8"/>
      <c r="F216" s="8"/>
      <c r="G216" s="8"/>
    </row>
    <row r="217" spans="2:7" x14ac:dyDescent="0.2">
      <c r="B217" s="8"/>
      <c r="C217" s="8"/>
      <c r="D217" s="8"/>
      <c r="E217" s="8"/>
      <c r="F217" s="8"/>
      <c r="G217" s="8"/>
    </row>
    <row r="218" spans="2:7" x14ac:dyDescent="0.2">
      <c r="B218" s="8"/>
      <c r="C218" s="8"/>
      <c r="D218" s="8"/>
      <c r="E218" s="8"/>
      <c r="F218" s="8"/>
      <c r="G218" s="8"/>
    </row>
    <row r="219" spans="2:7" x14ac:dyDescent="0.2">
      <c r="B219" s="8"/>
      <c r="C219" s="8"/>
      <c r="D219" s="8"/>
      <c r="E219" s="8"/>
      <c r="F219" s="8"/>
      <c r="G219" s="8"/>
    </row>
    <row r="220" spans="2:7" x14ac:dyDescent="0.2">
      <c r="B220" s="8"/>
      <c r="C220" s="8"/>
      <c r="D220" s="8"/>
      <c r="E220" s="8"/>
      <c r="F220" s="8"/>
      <c r="G220" s="8"/>
    </row>
    <row r="221" spans="2:7" x14ac:dyDescent="0.2">
      <c r="B221" s="8"/>
      <c r="C221" s="8"/>
      <c r="D221" s="8"/>
      <c r="E221" s="8"/>
      <c r="F221" s="8"/>
      <c r="G221" s="8"/>
    </row>
    <row r="222" spans="2:7" x14ac:dyDescent="0.2">
      <c r="B222" s="8"/>
      <c r="C222" s="8"/>
      <c r="D222" s="8"/>
      <c r="E222" s="8"/>
      <c r="F222" s="8"/>
      <c r="G222" s="8"/>
    </row>
    <row r="223" spans="2:7" x14ac:dyDescent="0.2">
      <c r="B223" s="8"/>
      <c r="C223" s="8"/>
      <c r="D223" s="8"/>
      <c r="E223" s="8"/>
      <c r="F223" s="8"/>
      <c r="G223" s="8"/>
    </row>
    <row r="224" spans="2:7" x14ac:dyDescent="0.2">
      <c r="B224" s="8"/>
      <c r="C224" s="8"/>
      <c r="D224" s="8"/>
      <c r="E224" s="8"/>
      <c r="F224" s="8"/>
      <c r="G224" s="8"/>
    </row>
    <row r="225" spans="2:7" x14ac:dyDescent="0.2">
      <c r="B225" s="8"/>
      <c r="C225" s="8"/>
      <c r="D225" s="8"/>
      <c r="E225" s="8"/>
      <c r="F225" s="8"/>
      <c r="G225" s="8"/>
    </row>
    <row r="226" spans="2:7" x14ac:dyDescent="0.2">
      <c r="B226" s="8"/>
      <c r="C226" s="8"/>
      <c r="D226" s="8"/>
      <c r="E226" s="8"/>
      <c r="F226" s="8"/>
      <c r="G226" s="8"/>
    </row>
    <row r="227" spans="2:7" x14ac:dyDescent="0.2">
      <c r="B227" s="8"/>
      <c r="C227" s="8"/>
      <c r="D227" s="8"/>
      <c r="E227" s="8"/>
      <c r="F227" s="8"/>
      <c r="G227" s="8"/>
    </row>
    <row r="228" spans="2:7" x14ac:dyDescent="0.2">
      <c r="B228" s="8"/>
      <c r="C228" s="8"/>
      <c r="D228" s="8"/>
      <c r="E228" s="8"/>
      <c r="F228" s="8"/>
      <c r="G228" s="8"/>
    </row>
    <row r="229" spans="2:7" x14ac:dyDescent="0.2">
      <c r="B229" s="8"/>
      <c r="C229" s="8"/>
      <c r="D229" s="8"/>
      <c r="E229" s="8"/>
      <c r="F229" s="8"/>
      <c r="G229" s="8"/>
    </row>
    <row r="230" spans="2:7" x14ac:dyDescent="0.2">
      <c r="B230" s="8"/>
      <c r="C230" s="8"/>
      <c r="D230" s="8"/>
      <c r="E230" s="8"/>
      <c r="F230" s="8"/>
      <c r="G230" s="8"/>
    </row>
    <row r="231" spans="2:7" x14ac:dyDescent="0.2">
      <c r="B231" s="8"/>
      <c r="C231" s="8"/>
      <c r="D231" s="8"/>
      <c r="E231" s="8"/>
      <c r="F231" s="8"/>
      <c r="G231" s="8"/>
    </row>
    <row r="232" spans="2:7" x14ac:dyDescent="0.2">
      <c r="B232" s="8"/>
      <c r="C232" s="8"/>
      <c r="D232" s="8"/>
      <c r="E232" s="8"/>
      <c r="F232" s="8"/>
      <c r="G232" s="8"/>
    </row>
    <row r="233" spans="2:7" x14ac:dyDescent="0.2">
      <c r="B233" s="8"/>
      <c r="C233" s="8"/>
      <c r="D233" s="8"/>
      <c r="E233" s="8"/>
      <c r="F233" s="8"/>
      <c r="G233" s="8"/>
    </row>
    <row r="234" spans="2:7" x14ac:dyDescent="0.2">
      <c r="B234" s="8"/>
      <c r="C234" s="8"/>
      <c r="D234" s="8"/>
      <c r="E234" s="8"/>
      <c r="F234" s="8"/>
      <c r="G234" s="8"/>
    </row>
    <row r="235" spans="2:7" x14ac:dyDescent="0.2">
      <c r="B235" s="8"/>
      <c r="C235" s="8"/>
      <c r="D235" s="8"/>
      <c r="E235" s="8"/>
      <c r="F235" s="8"/>
      <c r="G235" s="8"/>
    </row>
    <row r="236" spans="2:7" x14ac:dyDescent="0.2">
      <c r="B236" s="8"/>
      <c r="C236" s="8"/>
      <c r="D236" s="8"/>
      <c r="E236" s="8"/>
      <c r="F236" s="8"/>
      <c r="G236" s="8"/>
    </row>
    <row r="237" spans="2:7" x14ac:dyDescent="0.2">
      <c r="B237" s="8"/>
      <c r="C237" s="8"/>
      <c r="D237" s="8"/>
      <c r="E237" s="8"/>
      <c r="F237" s="8"/>
      <c r="G237" s="8"/>
    </row>
    <row r="238" spans="2:7" x14ac:dyDescent="0.2">
      <c r="B238" s="8"/>
      <c r="C238" s="8"/>
      <c r="D238" s="8"/>
      <c r="E238" s="8"/>
      <c r="F238" s="8"/>
      <c r="G238" s="8"/>
    </row>
    <row r="239" spans="2:7" x14ac:dyDescent="0.2">
      <c r="B239" s="8"/>
      <c r="C239" s="8"/>
      <c r="D239" s="8"/>
      <c r="E239" s="8"/>
      <c r="F239" s="8"/>
      <c r="G239" s="8"/>
    </row>
    <row r="240" spans="2:7" x14ac:dyDescent="0.2">
      <c r="B240" s="8"/>
      <c r="C240" s="8"/>
      <c r="D240" s="8"/>
      <c r="E240" s="8"/>
      <c r="F240" s="8"/>
      <c r="G240" s="8"/>
    </row>
    <row r="241" spans="2:7" x14ac:dyDescent="0.2">
      <c r="B241" s="8"/>
      <c r="C241" s="8"/>
      <c r="D241" s="8"/>
      <c r="E241" s="8"/>
      <c r="F241" s="8"/>
      <c r="G241" s="8"/>
    </row>
    <row r="242" spans="2:7" x14ac:dyDescent="0.2">
      <c r="B242" s="8"/>
      <c r="C242" s="8"/>
      <c r="D242" s="8"/>
      <c r="E242" s="8"/>
      <c r="F242" s="8"/>
      <c r="G242" s="8"/>
    </row>
    <row r="243" spans="2:7" x14ac:dyDescent="0.2">
      <c r="B243" s="8"/>
      <c r="C243" s="8"/>
      <c r="D243" s="8"/>
      <c r="E243" s="8"/>
      <c r="F243" s="8"/>
      <c r="G243" s="8"/>
    </row>
    <row r="244" spans="2:7" x14ac:dyDescent="0.2">
      <c r="B244" s="8"/>
      <c r="C244" s="8"/>
      <c r="D244" s="8"/>
      <c r="E244" s="8"/>
      <c r="F244" s="8"/>
      <c r="G244" s="8"/>
    </row>
    <row r="245" spans="2:7" x14ac:dyDescent="0.2">
      <c r="B245" s="8"/>
      <c r="C245" s="8"/>
      <c r="D245" s="8"/>
      <c r="E245" s="8"/>
      <c r="F245" s="8"/>
      <c r="G245" s="8"/>
    </row>
    <row r="246" spans="2:7" x14ac:dyDescent="0.2">
      <c r="B246" s="8"/>
      <c r="C246" s="8"/>
      <c r="D246" s="8"/>
      <c r="E246" s="8"/>
      <c r="F246" s="8"/>
      <c r="G246" s="8"/>
    </row>
    <row r="247" spans="2:7" x14ac:dyDescent="0.2">
      <c r="B247" s="8"/>
      <c r="C247" s="8"/>
      <c r="D247" s="8"/>
      <c r="E247" s="8"/>
      <c r="F247" s="8"/>
      <c r="G247" s="8"/>
    </row>
    <row r="248" spans="2:7" x14ac:dyDescent="0.2">
      <c r="B248" s="8"/>
      <c r="C248" s="8"/>
      <c r="D248" s="8"/>
      <c r="E248" s="8"/>
      <c r="F248" s="8"/>
      <c r="G248" s="8"/>
    </row>
    <row r="249" spans="2:7" x14ac:dyDescent="0.2">
      <c r="B249" s="8"/>
      <c r="C249" s="8"/>
      <c r="D249" s="8"/>
      <c r="E249" s="8"/>
      <c r="F249" s="8"/>
      <c r="G249" s="8"/>
    </row>
    <row r="250" spans="2:7" x14ac:dyDescent="0.2">
      <c r="B250" s="8"/>
      <c r="C250" s="8"/>
      <c r="D250" s="8"/>
      <c r="E250" s="8"/>
      <c r="F250" s="8"/>
      <c r="G250" s="8"/>
    </row>
    <row r="251" spans="2:7" x14ac:dyDescent="0.2">
      <c r="B251" s="8"/>
      <c r="C251" s="8"/>
      <c r="D251" s="8"/>
      <c r="E251" s="8"/>
      <c r="F251" s="8"/>
      <c r="G251" s="8"/>
    </row>
    <row r="252" spans="2:7" x14ac:dyDescent="0.2">
      <c r="B252" s="8"/>
      <c r="C252" s="8"/>
      <c r="D252" s="8"/>
      <c r="E252" s="8"/>
      <c r="F252" s="8"/>
      <c r="G252" s="8"/>
    </row>
    <row r="253" spans="2:7" x14ac:dyDescent="0.2">
      <c r="B253" s="8"/>
      <c r="C253" s="8"/>
      <c r="D253" s="8"/>
      <c r="E253" s="8"/>
      <c r="F253" s="8"/>
      <c r="G253" s="8"/>
    </row>
    <row r="254" spans="2:7" x14ac:dyDescent="0.2">
      <c r="B254" s="8"/>
      <c r="C254" s="8"/>
      <c r="D254" s="8"/>
      <c r="E254" s="8"/>
      <c r="F254" s="8"/>
      <c r="G254" s="8"/>
    </row>
    <row r="255" spans="2:7" x14ac:dyDescent="0.2">
      <c r="B255" s="8"/>
      <c r="C255" s="8"/>
      <c r="D255" s="8"/>
      <c r="E255" s="8"/>
      <c r="F255" s="8"/>
      <c r="G255" s="8"/>
    </row>
    <row r="256" spans="2:7" x14ac:dyDescent="0.2">
      <c r="B256" s="8"/>
      <c r="C256" s="8"/>
      <c r="D256" s="8"/>
      <c r="E256" s="8"/>
      <c r="F256" s="8"/>
      <c r="G256" s="8"/>
    </row>
    <row r="257" spans="2:7" x14ac:dyDescent="0.2">
      <c r="B257" s="8"/>
      <c r="C257" s="8"/>
      <c r="D257" s="8"/>
      <c r="E257" s="8"/>
      <c r="F257" s="8"/>
      <c r="G257" s="8"/>
    </row>
    <row r="258" spans="2:7" x14ac:dyDescent="0.2">
      <c r="B258" s="8"/>
      <c r="C258" s="8"/>
      <c r="D258" s="8"/>
      <c r="E258" s="8"/>
      <c r="F258" s="8"/>
      <c r="G258" s="8"/>
    </row>
    <row r="259" spans="2:7" x14ac:dyDescent="0.2">
      <c r="B259" s="8"/>
      <c r="C259" s="8"/>
      <c r="D259" s="8"/>
      <c r="E259" s="8"/>
      <c r="F259" s="8"/>
      <c r="G259" s="8"/>
    </row>
    <row r="260" spans="2:7" x14ac:dyDescent="0.2">
      <c r="B260" s="8"/>
      <c r="C260" s="8"/>
      <c r="D260" s="8"/>
      <c r="E260" s="8"/>
      <c r="F260" s="8"/>
      <c r="G260" s="8"/>
    </row>
    <row r="261" spans="2:7" x14ac:dyDescent="0.2">
      <c r="B261" s="8"/>
      <c r="C261" s="8"/>
      <c r="D261" s="8"/>
      <c r="E261" s="8"/>
      <c r="F261" s="8"/>
      <c r="G261" s="8"/>
    </row>
    <row r="262" spans="2:7" x14ac:dyDescent="0.2">
      <c r="B262" s="8"/>
      <c r="C262" s="8"/>
      <c r="D262" s="8"/>
      <c r="E262" s="8"/>
      <c r="F262" s="8"/>
      <c r="G262" s="8"/>
    </row>
    <row r="263" spans="2:7" x14ac:dyDescent="0.2">
      <c r="B263" s="8"/>
      <c r="C263" s="8"/>
      <c r="D263" s="8"/>
      <c r="E263" s="8"/>
      <c r="F263" s="8"/>
      <c r="G263" s="8"/>
    </row>
    <row r="264" spans="2:7" x14ac:dyDescent="0.2">
      <c r="B264" s="8"/>
      <c r="C264" s="8"/>
      <c r="D264" s="8"/>
      <c r="E264" s="8"/>
      <c r="F264" s="8"/>
      <c r="G264" s="8"/>
    </row>
    <row r="265" spans="2:7" x14ac:dyDescent="0.2">
      <c r="B265" s="8"/>
      <c r="C265" s="8"/>
      <c r="D265" s="8"/>
      <c r="E265" s="8"/>
      <c r="F265" s="8"/>
      <c r="G265" s="8"/>
    </row>
    <row r="266" spans="2:7" x14ac:dyDescent="0.2">
      <c r="B266" s="8"/>
      <c r="C266" s="8"/>
      <c r="D266" s="8"/>
      <c r="E266" s="8"/>
      <c r="F266" s="8"/>
      <c r="G266" s="8"/>
    </row>
    <row r="267" spans="2:7" x14ac:dyDescent="0.2">
      <c r="B267" s="8"/>
      <c r="C267" s="8"/>
      <c r="D267" s="8"/>
      <c r="E267" s="8"/>
      <c r="F267" s="8"/>
      <c r="G267" s="8"/>
    </row>
    <row r="268" spans="2:7" x14ac:dyDescent="0.2">
      <c r="B268" s="8"/>
      <c r="C268" s="8"/>
      <c r="D268" s="8"/>
      <c r="E268" s="8"/>
      <c r="F268" s="8"/>
      <c r="G268" s="8"/>
    </row>
    <row r="269" spans="2:7" x14ac:dyDescent="0.2">
      <c r="B269" s="8"/>
      <c r="C269" s="8"/>
      <c r="D269" s="8"/>
      <c r="E269" s="8"/>
      <c r="F269" s="8"/>
      <c r="G269" s="8"/>
    </row>
    <row r="270" spans="2:7" x14ac:dyDescent="0.2">
      <c r="B270" s="8"/>
      <c r="C270" s="8"/>
      <c r="D270" s="8"/>
      <c r="E270" s="8"/>
      <c r="F270" s="8"/>
      <c r="G270" s="8"/>
    </row>
    <row r="271" spans="2:7" x14ac:dyDescent="0.2">
      <c r="B271" s="8"/>
      <c r="C271" s="8"/>
      <c r="D271" s="8"/>
      <c r="E271" s="8"/>
      <c r="F271" s="8"/>
      <c r="G271" s="8"/>
    </row>
    <row r="272" spans="2:7" x14ac:dyDescent="0.2">
      <c r="B272" s="8"/>
      <c r="C272" s="8"/>
      <c r="D272" s="8"/>
      <c r="E272" s="8"/>
      <c r="F272" s="8"/>
      <c r="G272" s="8"/>
    </row>
    <row r="273" spans="2:7" x14ac:dyDescent="0.2">
      <c r="B273" s="8"/>
      <c r="C273" s="8"/>
      <c r="D273" s="8"/>
      <c r="E273" s="8"/>
      <c r="F273" s="8"/>
      <c r="G273" s="8"/>
    </row>
    <row r="274" spans="2:7" x14ac:dyDescent="0.2">
      <c r="B274" s="8"/>
      <c r="C274" s="8"/>
      <c r="D274" s="8"/>
      <c r="E274" s="8"/>
      <c r="F274" s="8"/>
      <c r="G274" s="8"/>
    </row>
    <row r="275" spans="2:7" x14ac:dyDescent="0.2">
      <c r="B275" s="8"/>
      <c r="C275" s="8"/>
      <c r="D275" s="8"/>
      <c r="E275" s="8"/>
      <c r="F275" s="8"/>
      <c r="G275" s="8"/>
    </row>
    <row r="276" spans="2:7" x14ac:dyDescent="0.2">
      <c r="B276" s="8"/>
      <c r="C276" s="8"/>
      <c r="D276" s="8"/>
      <c r="E276" s="8"/>
      <c r="F276" s="8"/>
      <c r="G276" s="8"/>
    </row>
    <row r="277" spans="2:7" x14ac:dyDescent="0.2">
      <c r="B277" s="8"/>
      <c r="C277" s="8"/>
      <c r="D277" s="8"/>
      <c r="E277" s="8"/>
      <c r="F277" s="8"/>
      <c r="G277" s="8"/>
    </row>
    <row r="278" spans="2:7" x14ac:dyDescent="0.2">
      <c r="B278" s="8"/>
      <c r="C278" s="8"/>
      <c r="D278" s="8"/>
      <c r="E278" s="8"/>
      <c r="F278" s="8"/>
      <c r="G278" s="8"/>
    </row>
    <row r="279" spans="2:7" x14ac:dyDescent="0.2">
      <c r="B279" s="8"/>
      <c r="C279" s="8"/>
      <c r="D279" s="8"/>
      <c r="E279" s="8"/>
      <c r="F279" s="8"/>
      <c r="G279" s="8"/>
    </row>
    <row r="280" spans="2:7" x14ac:dyDescent="0.2">
      <c r="B280" s="8"/>
      <c r="C280" s="8"/>
      <c r="D280" s="8"/>
      <c r="E280" s="8"/>
      <c r="F280" s="8"/>
      <c r="G280" s="8"/>
    </row>
    <row r="281" spans="2:7" x14ac:dyDescent="0.2">
      <c r="B281" s="8"/>
      <c r="C281" s="8"/>
      <c r="D281" s="8"/>
      <c r="E281" s="8"/>
      <c r="F281" s="8"/>
      <c r="G281" s="8"/>
    </row>
    <row r="282" spans="2:7" x14ac:dyDescent="0.2">
      <c r="B282" s="8"/>
      <c r="C282" s="8"/>
      <c r="D282" s="8"/>
      <c r="E282" s="8"/>
      <c r="F282" s="8"/>
      <c r="G282" s="8"/>
    </row>
    <row r="283" spans="2:7" x14ac:dyDescent="0.2">
      <c r="B283" s="8"/>
      <c r="C283" s="8"/>
      <c r="D283" s="8"/>
      <c r="E283" s="8"/>
      <c r="F283" s="8"/>
      <c r="G283" s="8"/>
    </row>
    <row r="284" spans="2:7" x14ac:dyDescent="0.2">
      <c r="B284" s="8"/>
      <c r="C284" s="8"/>
      <c r="D284" s="8"/>
      <c r="E284" s="8"/>
      <c r="F284" s="8"/>
      <c r="G284" s="8"/>
    </row>
    <row r="285" spans="2:7" x14ac:dyDescent="0.2">
      <c r="B285" s="8"/>
      <c r="C285" s="8"/>
      <c r="D285" s="8"/>
      <c r="E285" s="8"/>
      <c r="F285" s="8"/>
      <c r="G285" s="8"/>
    </row>
    <row r="286" spans="2:7" x14ac:dyDescent="0.2">
      <c r="B286" s="8"/>
      <c r="C286" s="8"/>
      <c r="D286" s="8"/>
      <c r="E286" s="8"/>
      <c r="F286" s="8"/>
      <c r="G286" s="8"/>
    </row>
    <row r="287" spans="2:7" x14ac:dyDescent="0.2">
      <c r="B287" s="8"/>
      <c r="C287" s="8"/>
      <c r="D287" s="8"/>
      <c r="E287" s="8"/>
      <c r="F287" s="8"/>
      <c r="G287" s="8"/>
    </row>
    <row r="288" spans="2:7" x14ac:dyDescent="0.2">
      <c r="B288" s="8"/>
      <c r="C288" s="8"/>
      <c r="D288" s="8"/>
      <c r="E288" s="8"/>
      <c r="F288" s="8"/>
      <c r="G288" s="8"/>
    </row>
    <row r="289" spans="2:7" x14ac:dyDescent="0.2">
      <c r="B289" s="8"/>
      <c r="C289" s="8"/>
      <c r="D289" s="8"/>
      <c r="E289" s="8"/>
      <c r="F289" s="8"/>
      <c r="G289" s="8"/>
    </row>
    <row r="290" spans="2:7" x14ac:dyDescent="0.2">
      <c r="B290" s="8"/>
      <c r="C290" s="8"/>
      <c r="D290" s="8"/>
      <c r="E290" s="8"/>
      <c r="F290" s="8"/>
      <c r="G290" s="8"/>
    </row>
    <row r="291" spans="2:7" x14ac:dyDescent="0.2">
      <c r="B291" s="8"/>
      <c r="C291" s="8"/>
      <c r="D291" s="8"/>
      <c r="E291" s="8"/>
      <c r="F291" s="8"/>
      <c r="G291" s="8"/>
    </row>
    <row r="292" spans="2:7" x14ac:dyDescent="0.2">
      <c r="B292" s="8"/>
      <c r="C292" s="8"/>
      <c r="D292" s="8"/>
      <c r="E292" s="8"/>
      <c r="F292" s="8"/>
      <c r="G292" s="8"/>
    </row>
    <row r="293" spans="2:7" x14ac:dyDescent="0.2">
      <c r="B293" s="8"/>
      <c r="C293" s="8"/>
      <c r="D293" s="8"/>
      <c r="E293" s="8"/>
      <c r="F293" s="8"/>
      <c r="G293" s="8"/>
    </row>
    <row r="294" spans="2:7" x14ac:dyDescent="0.2">
      <c r="B294" s="8"/>
      <c r="C294" s="8"/>
      <c r="D294" s="8"/>
      <c r="E294" s="8"/>
      <c r="F294" s="8"/>
      <c r="G294" s="8"/>
    </row>
    <row r="295" spans="2:7" x14ac:dyDescent="0.2">
      <c r="B295" s="8"/>
      <c r="C295" s="8"/>
      <c r="D295" s="8"/>
      <c r="E295" s="8"/>
      <c r="F295" s="8"/>
      <c r="G295" s="8"/>
    </row>
    <row r="296" spans="2:7" x14ac:dyDescent="0.2">
      <c r="B296" s="8"/>
      <c r="C296" s="8"/>
      <c r="D296" s="8"/>
      <c r="E296" s="8"/>
      <c r="F296" s="8"/>
      <c r="G296" s="8"/>
    </row>
    <row r="297" spans="2:7" x14ac:dyDescent="0.2">
      <c r="B297" s="8"/>
      <c r="C297" s="8"/>
      <c r="D297" s="8"/>
      <c r="E297" s="8"/>
      <c r="F297" s="8"/>
      <c r="G297" s="8"/>
    </row>
    <row r="298" spans="2:7" x14ac:dyDescent="0.2">
      <c r="B298" s="8"/>
      <c r="C298" s="8"/>
      <c r="D298" s="8"/>
      <c r="E298" s="8"/>
      <c r="F298" s="8"/>
      <c r="G298" s="8"/>
    </row>
    <row r="299" spans="2:7" x14ac:dyDescent="0.2">
      <c r="B299" s="8"/>
      <c r="C299" s="8"/>
      <c r="D299" s="8"/>
      <c r="E299" s="8"/>
      <c r="F299" s="8"/>
      <c r="G299" s="8"/>
    </row>
    <row r="300" spans="2:7" x14ac:dyDescent="0.2">
      <c r="B300" s="8"/>
      <c r="C300" s="8"/>
      <c r="D300" s="8"/>
      <c r="E300" s="8"/>
      <c r="F300" s="8"/>
      <c r="G300" s="8"/>
    </row>
    <row r="301" spans="2:7" x14ac:dyDescent="0.2">
      <c r="B301" s="8"/>
      <c r="C301" s="8"/>
      <c r="D301" s="8"/>
      <c r="E301" s="8"/>
      <c r="F301" s="8"/>
      <c r="G301" s="8"/>
    </row>
    <row r="302" spans="2:7" x14ac:dyDescent="0.2">
      <c r="B302" s="8"/>
      <c r="C302" s="8"/>
      <c r="D302" s="8"/>
      <c r="E302" s="8"/>
      <c r="F302" s="8"/>
      <c r="G302" s="8"/>
    </row>
    <row r="303" spans="2:7" x14ac:dyDescent="0.2">
      <c r="B303" s="8"/>
      <c r="C303" s="8"/>
      <c r="D303" s="8"/>
      <c r="E303" s="8"/>
      <c r="F303" s="8"/>
      <c r="G303" s="8"/>
    </row>
    <row r="304" spans="2:7" x14ac:dyDescent="0.2">
      <c r="B304" s="8"/>
      <c r="C304" s="8"/>
      <c r="D304" s="8"/>
      <c r="E304" s="8"/>
      <c r="F304" s="8"/>
      <c r="G304" s="8"/>
    </row>
    <row r="305" spans="2:7" x14ac:dyDescent="0.2">
      <c r="B305" s="8"/>
      <c r="C305" s="8"/>
      <c r="D305" s="8"/>
      <c r="E305" s="8"/>
      <c r="F305" s="8"/>
      <c r="G305" s="8"/>
    </row>
    <row r="306" spans="2:7" x14ac:dyDescent="0.2">
      <c r="B306" s="8"/>
      <c r="C306" s="8"/>
      <c r="D306" s="8"/>
      <c r="E306" s="8"/>
      <c r="F306" s="8"/>
      <c r="G306" s="8"/>
    </row>
    <row r="307" spans="2:7" x14ac:dyDescent="0.2">
      <c r="B307" s="8"/>
      <c r="C307" s="8"/>
      <c r="D307" s="8"/>
      <c r="E307" s="8"/>
      <c r="F307" s="8"/>
      <c r="G307" s="8"/>
    </row>
    <row r="308" spans="2:7" x14ac:dyDescent="0.2">
      <c r="B308" s="8"/>
      <c r="C308" s="8"/>
      <c r="D308" s="8"/>
      <c r="E308" s="8"/>
      <c r="F308" s="8"/>
      <c r="G308" s="8"/>
    </row>
    <row r="309" spans="2:7" x14ac:dyDescent="0.2">
      <c r="B309" s="8"/>
      <c r="C309" s="8"/>
      <c r="D309" s="8"/>
      <c r="E309" s="8"/>
      <c r="F309" s="8"/>
      <c r="G309" s="8"/>
    </row>
    <row r="310" spans="2:7" x14ac:dyDescent="0.2">
      <c r="B310" s="8"/>
      <c r="C310" s="8"/>
      <c r="D310" s="8"/>
      <c r="E310" s="8"/>
      <c r="F310" s="8"/>
      <c r="G310" s="8"/>
    </row>
    <row r="311" spans="2:7" x14ac:dyDescent="0.2">
      <c r="B311" s="8"/>
      <c r="C311" s="8"/>
      <c r="D311" s="8"/>
      <c r="E311" s="8"/>
      <c r="F311" s="8"/>
      <c r="G311" s="8"/>
    </row>
    <row r="312" spans="2:7" x14ac:dyDescent="0.2">
      <c r="B312" s="8"/>
      <c r="C312" s="8"/>
      <c r="D312" s="8"/>
      <c r="E312" s="8"/>
      <c r="F312" s="8"/>
      <c r="G312" s="8"/>
    </row>
    <row r="313" spans="2:7" x14ac:dyDescent="0.2">
      <c r="B313" s="8"/>
      <c r="C313" s="8"/>
      <c r="D313" s="8"/>
      <c r="E313" s="8"/>
      <c r="F313" s="8"/>
      <c r="G313" s="8"/>
    </row>
    <row r="314" spans="2:7" x14ac:dyDescent="0.2">
      <c r="B314" s="8"/>
      <c r="C314" s="8"/>
      <c r="D314" s="8"/>
      <c r="E314" s="8"/>
      <c r="F314" s="8"/>
      <c r="G314" s="8"/>
    </row>
    <row r="315" spans="2:7" x14ac:dyDescent="0.2">
      <c r="B315" s="8"/>
      <c r="C315" s="8"/>
      <c r="D315" s="8"/>
      <c r="E315" s="8"/>
      <c r="F315" s="8"/>
      <c r="G315" s="8"/>
    </row>
    <row r="316" spans="2:7" x14ac:dyDescent="0.2">
      <c r="B316" s="8"/>
      <c r="C316" s="8"/>
      <c r="D316" s="8"/>
      <c r="E316" s="8"/>
      <c r="F316" s="8"/>
      <c r="G316" s="8"/>
    </row>
    <row r="317" spans="2:7" x14ac:dyDescent="0.2">
      <c r="B317" s="8"/>
      <c r="C317" s="8"/>
      <c r="D317" s="8"/>
      <c r="E317" s="8"/>
      <c r="F317" s="8"/>
      <c r="G317" s="8"/>
    </row>
    <row r="318" spans="2:7" x14ac:dyDescent="0.2">
      <c r="B318" s="8"/>
      <c r="C318" s="8"/>
      <c r="D318" s="8"/>
      <c r="E318" s="8"/>
      <c r="F318" s="8"/>
      <c r="G318" s="8"/>
    </row>
    <row r="319" spans="2:7" x14ac:dyDescent="0.2">
      <c r="B319" s="8"/>
      <c r="C319" s="8"/>
      <c r="D319" s="8"/>
      <c r="E319" s="8"/>
      <c r="F319" s="8"/>
      <c r="G319" s="8"/>
    </row>
    <row r="320" spans="2:7" x14ac:dyDescent="0.2">
      <c r="B320" s="8"/>
      <c r="C320" s="8"/>
      <c r="D320" s="8"/>
      <c r="E320" s="8"/>
      <c r="F320" s="8"/>
      <c r="G320" s="8"/>
    </row>
    <row r="321" spans="2:7" x14ac:dyDescent="0.2">
      <c r="B321" s="8"/>
      <c r="C321" s="8"/>
      <c r="D321" s="8"/>
      <c r="E321" s="8"/>
      <c r="F321" s="8"/>
      <c r="G321" s="8"/>
    </row>
    <row r="322" spans="2:7" x14ac:dyDescent="0.2">
      <c r="B322" s="8"/>
      <c r="C322" s="8"/>
      <c r="D322" s="8"/>
      <c r="E322" s="8"/>
      <c r="F322" s="8"/>
      <c r="G322" s="8"/>
    </row>
    <row r="323" spans="2:7" x14ac:dyDescent="0.2">
      <c r="B323" s="8"/>
      <c r="C323" s="8"/>
      <c r="D323" s="8"/>
      <c r="E323" s="8"/>
      <c r="F323" s="8"/>
      <c r="G323" s="8"/>
    </row>
    <row r="324" spans="2:7" x14ac:dyDescent="0.2">
      <c r="B324" s="8"/>
      <c r="C324" s="8"/>
      <c r="D324" s="8"/>
      <c r="E324" s="8"/>
      <c r="F324" s="8"/>
      <c r="G324" s="8"/>
    </row>
    <row r="325" spans="2:7" x14ac:dyDescent="0.2">
      <c r="B325" s="8"/>
      <c r="C325" s="8"/>
      <c r="D325" s="8"/>
      <c r="E325" s="8"/>
      <c r="F325" s="8"/>
      <c r="G325" s="8"/>
    </row>
    <row r="326" spans="2:7" x14ac:dyDescent="0.2">
      <c r="B326" s="8"/>
      <c r="C326" s="8"/>
      <c r="D326" s="8"/>
      <c r="E326" s="8"/>
      <c r="F326" s="8"/>
      <c r="G326" s="8"/>
    </row>
    <row r="327" spans="2:7" x14ac:dyDescent="0.2">
      <c r="B327" s="8"/>
      <c r="C327" s="8"/>
      <c r="D327" s="8"/>
      <c r="E327" s="8"/>
      <c r="F327" s="8"/>
      <c r="G327" s="8"/>
    </row>
    <row r="328" spans="2:7" x14ac:dyDescent="0.2">
      <c r="B328" s="8"/>
      <c r="C328" s="8"/>
      <c r="D328" s="8"/>
      <c r="E328" s="8"/>
      <c r="F328" s="8"/>
      <c r="G328" s="8"/>
    </row>
    <row r="329" spans="2:7" x14ac:dyDescent="0.2">
      <c r="B329" s="8"/>
      <c r="C329" s="8"/>
      <c r="D329" s="8"/>
      <c r="E329" s="8"/>
      <c r="F329" s="8"/>
      <c r="G329" s="8"/>
    </row>
    <row r="330" spans="2:7" x14ac:dyDescent="0.2">
      <c r="B330" s="8"/>
      <c r="C330" s="8"/>
      <c r="D330" s="8"/>
      <c r="E330" s="8"/>
      <c r="F330" s="8"/>
      <c r="G330" s="8"/>
    </row>
    <row r="331" spans="2:7" x14ac:dyDescent="0.2">
      <c r="B331" s="8"/>
      <c r="C331" s="8"/>
      <c r="D331" s="8"/>
      <c r="E331" s="8"/>
      <c r="F331" s="8"/>
      <c r="G331" s="8"/>
    </row>
    <row r="332" spans="2:7" x14ac:dyDescent="0.2">
      <c r="B332" s="8"/>
      <c r="C332" s="8"/>
      <c r="D332" s="8"/>
      <c r="E332" s="8"/>
      <c r="F332" s="8"/>
      <c r="G332" s="8"/>
    </row>
    <row r="333" spans="2:7" x14ac:dyDescent="0.2">
      <c r="B333" s="8"/>
      <c r="C333" s="8"/>
      <c r="D333" s="8"/>
      <c r="E333" s="8"/>
      <c r="F333" s="8"/>
      <c r="G333" s="8"/>
    </row>
    <row r="334" spans="2:7" x14ac:dyDescent="0.2">
      <c r="B334" s="8"/>
      <c r="C334" s="8"/>
      <c r="D334" s="8"/>
      <c r="E334" s="8"/>
      <c r="F334" s="8"/>
      <c r="G334" s="8"/>
    </row>
    <row r="335" spans="2:7" x14ac:dyDescent="0.2">
      <c r="B335" s="8"/>
      <c r="C335" s="8"/>
      <c r="D335" s="8"/>
      <c r="E335" s="8"/>
      <c r="F335" s="8"/>
      <c r="G335" s="8"/>
    </row>
    <row r="336" spans="2:7" x14ac:dyDescent="0.2">
      <c r="B336" s="8"/>
      <c r="C336" s="8"/>
      <c r="D336" s="8"/>
      <c r="E336" s="8"/>
      <c r="F336" s="8"/>
      <c r="G336" s="8"/>
    </row>
    <row r="337" spans="2:7" x14ac:dyDescent="0.2">
      <c r="B337" s="8"/>
      <c r="C337" s="8"/>
      <c r="D337" s="8"/>
      <c r="E337" s="8"/>
      <c r="F337" s="8"/>
      <c r="G337" s="8"/>
    </row>
    <row r="338" spans="2:7" x14ac:dyDescent="0.2">
      <c r="B338" s="8"/>
      <c r="C338" s="8"/>
      <c r="D338" s="8"/>
      <c r="E338" s="8"/>
      <c r="F338" s="8"/>
      <c r="G338" s="8"/>
    </row>
    <row r="339" spans="2:7" x14ac:dyDescent="0.2">
      <c r="B339" s="8"/>
      <c r="C339" s="8"/>
      <c r="D339" s="8"/>
      <c r="E339" s="8"/>
      <c r="F339" s="8"/>
      <c r="G339" s="8"/>
    </row>
    <row r="340" spans="2:7" x14ac:dyDescent="0.2">
      <c r="B340" s="8"/>
      <c r="C340" s="8"/>
      <c r="D340" s="8"/>
      <c r="E340" s="8"/>
      <c r="F340" s="8"/>
      <c r="G340" s="8"/>
    </row>
    <row r="341" spans="2:7" x14ac:dyDescent="0.2">
      <c r="B341" s="8"/>
      <c r="C341" s="8"/>
      <c r="D341" s="8"/>
      <c r="E341" s="8"/>
      <c r="F341" s="8"/>
      <c r="G341" s="8"/>
    </row>
    <row r="342" spans="2:7" x14ac:dyDescent="0.2">
      <c r="B342" s="8"/>
      <c r="C342" s="8"/>
      <c r="D342" s="8"/>
      <c r="E342" s="8"/>
      <c r="F342" s="8"/>
      <c r="G342" s="8"/>
    </row>
    <row r="343" spans="2:7" x14ac:dyDescent="0.2">
      <c r="B343" s="8"/>
      <c r="C343" s="8"/>
      <c r="D343" s="8"/>
      <c r="E343" s="8"/>
      <c r="F343" s="8"/>
      <c r="G343" s="8"/>
    </row>
    <row r="344" spans="2:7" x14ac:dyDescent="0.2">
      <c r="B344" s="8"/>
      <c r="C344" s="8"/>
      <c r="D344" s="8"/>
      <c r="E344" s="8"/>
      <c r="F344" s="8"/>
      <c r="G344" s="8"/>
    </row>
    <row r="345" spans="2:7" x14ac:dyDescent="0.2">
      <c r="B345" s="8"/>
      <c r="C345" s="8"/>
      <c r="D345" s="8"/>
      <c r="E345" s="8"/>
      <c r="F345" s="8"/>
      <c r="G345" s="8"/>
    </row>
    <row r="346" spans="2:7" x14ac:dyDescent="0.2">
      <c r="B346" s="8"/>
      <c r="C346" s="8"/>
      <c r="D346" s="8"/>
      <c r="E346" s="8"/>
      <c r="F346" s="8"/>
      <c r="G346" s="8"/>
    </row>
    <row r="347" spans="2:7" x14ac:dyDescent="0.2">
      <c r="B347" s="8"/>
      <c r="C347" s="8"/>
      <c r="D347" s="8"/>
      <c r="E347" s="8"/>
      <c r="F347" s="8"/>
      <c r="G347" s="8"/>
    </row>
    <row r="348" spans="2:7" x14ac:dyDescent="0.2">
      <c r="B348" s="8"/>
      <c r="C348" s="8"/>
      <c r="D348" s="8"/>
      <c r="E348" s="8"/>
      <c r="F348" s="8"/>
      <c r="G348" s="8"/>
    </row>
    <row r="349" spans="2:7" x14ac:dyDescent="0.2">
      <c r="B349" s="8"/>
      <c r="C349" s="8"/>
      <c r="D349" s="8"/>
      <c r="E349" s="8"/>
      <c r="F349" s="8"/>
      <c r="G349" s="8"/>
    </row>
    <row r="350" spans="2:7" x14ac:dyDescent="0.2">
      <c r="B350" s="8"/>
      <c r="C350" s="8"/>
      <c r="D350" s="8"/>
      <c r="E350" s="8"/>
      <c r="F350" s="8"/>
      <c r="G350" s="8"/>
    </row>
    <row r="351" spans="2:7" x14ac:dyDescent="0.2">
      <c r="B351" s="8"/>
      <c r="C351" s="8"/>
      <c r="D351" s="8"/>
      <c r="E351" s="8"/>
      <c r="F351" s="8"/>
      <c r="G351" s="8"/>
    </row>
    <row r="352" spans="2:7" x14ac:dyDescent="0.2">
      <c r="B352" s="8"/>
      <c r="C352" s="8"/>
      <c r="D352" s="8"/>
      <c r="E352" s="8"/>
      <c r="F352" s="8"/>
      <c r="G352" s="8"/>
    </row>
    <row r="353" spans="2:7" x14ac:dyDescent="0.2">
      <c r="B353" s="8"/>
      <c r="C353" s="8"/>
      <c r="D353" s="8"/>
      <c r="E353" s="8"/>
      <c r="F353" s="8"/>
      <c r="G353" s="8"/>
    </row>
    <row r="354" spans="2:7" x14ac:dyDescent="0.2">
      <c r="B354" s="8"/>
      <c r="C354" s="8"/>
      <c r="D354" s="8"/>
      <c r="E354" s="8"/>
      <c r="F354" s="8"/>
      <c r="G354" s="8"/>
    </row>
    <row r="355" spans="2:7" x14ac:dyDescent="0.2">
      <c r="B355" s="8"/>
      <c r="C355" s="8"/>
      <c r="D355" s="8"/>
      <c r="E355" s="8"/>
      <c r="F355" s="8"/>
      <c r="G355" s="8"/>
    </row>
    <row r="356" spans="2:7" x14ac:dyDescent="0.2">
      <c r="B356" s="8"/>
      <c r="C356" s="8"/>
      <c r="D356" s="8"/>
      <c r="E356" s="8"/>
      <c r="F356" s="8"/>
      <c r="G356" s="8"/>
    </row>
    <row r="357" spans="2:7" x14ac:dyDescent="0.2">
      <c r="B357" s="8"/>
      <c r="C357" s="8"/>
      <c r="D357" s="8"/>
      <c r="E357" s="8"/>
      <c r="F357" s="8"/>
      <c r="G357" s="8"/>
    </row>
    <row r="358" spans="2:7" x14ac:dyDescent="0.2">
      <c r="B358" s="8"/>
      <c r="C358" s="8"/>
      <c r="D358" s="8"/>
      <c r="E358" s="8"/>
      <c r="F358" s="8"/>
      <c r="G358" s="8"/>
    </row>
    <row r="359" spans="2:7" x14ac:dyDescent="0.2">
      <c r="B359" s="8"/>
      <c r="C359" s="8"/>
      <c r="D359" s="8"/>
      <c r="E359" s="8"/>
      <c r="F359" s="8"/>
      <c r="G359" s="8"/>
    </row>
    <row r="360" spans="2:7" x14ac:dyDescent="0.2">
      <c r="B360" s="8"/>
      <c r="C360" s="8"/>
      <c r="D360" s="8"/>
      <c r="E360" s="8"/>
      <c r="F360" s="8"/>
      <c r="G360" s="8"/>
    </row>
    <row r="361" spans="2:7" x14ac:dyDescent="0.2">
      <c r="B361" s="8"/>
      <c r="C361" s="8"/>
      <c r="D361" s="8"/>
      <c r="E361" s="8"/>
      <c r="F361" s="8"/>
      <c r="G361" s="8"/>
    </row>
    <row r="362" spans="2:7" x14ac:dyDescent="0.2">
      <c r="B362" s="8"/>
      <c r="C362" s="8"/>
      <c r="D362" s="8"/>
      <c r="E362" s="8"/>
      <c r="F362" s="8"/>
      <c r="G362" s="8"/>
    </row>
    <row r="363" spans="2:7" x14ac:dyDescent="0.2">
      <c r="B363" s="8"/>
      <c r="C363" s="8"/>
      <c r="D363" s="8"/>
      <c r="E363" s="8"/>
      <c r="F363" s="8"/>
      <c r="G363" s="8"/>
    </row>
    <row r="364" spans="2:7" x14ac:dyDescent="0.2">
      <c r="B364" s="8"/>
      <c r="C364" s="8"/>
      <c r="D364" s="8"/>
      <c r="E364" s="8"/>
      <c r="F364" s="8"/>
      <c r="G364" s="8"/>
    </row>
    <row r="365" spans="2:7" x14ac:dyDescent="0.2">
      <c r="B365" s="8"/>
      <c r="C365" s="8"/>
      <c r="D365" s="8"/>
      <c r="E365" s="8"/>
      <c r="F365" s="8"/>
      <c r="G365" s="8"/>
    </row>
    <row r="366" spans="2:7" x14ac:dyDescent="0.2">
      <c r="B366" s="8"/>
      <c r="C366" s="8"/>
      <c r="D366" s="8"/>
      <c r="E366" s="8"/>
      <c r="F366" s="8"/>
      <c r="G366" s="8"/>
    </row>
    <row r="367" spans="2:7" x14ac:dyDescent="0.2">
      <c r="B367" s="8"/>
      <c r="C367" s="8"/>
      <c r="D367" s="8"/>
      <c r="E367" s="8"/>
      <c r="F367" s="8"/>
      <c r="G367" s="8"/>
    </row>
    <row r="368" spans="2:7" x14ac:dyDescent="0.2">
      <c r="B368" s="8"/>
      <c r="C368" s="8"/>
      <c r="D368" s="8"/>
      <c r="E368" s="8"/>
      <c r="F368" s="8"/>
      <c r="G368" s="8"/>
    </row>
    <row r="369" spans="2:7" x14ac:dyDescent="0.2">
      <c r="B369" s="8"/>
      <c r="C369" s="8"/>
      <c r="D369" s="8"/>
      <c r="E369" s="8"/>
      <c r="F369" s="8"/>
      <c r="G369" s="8"/>
    </row>
    <row r="370" spans="2:7" x14ac:dyDescent="0.2">
      <c r="B370" s="8"/>
      <c r="C370" s="8"/>
      <c r="D370" s="8"/>
      <c r="E370" s="8"/>
      <c r="F370" s="8"/>
      <c r="G370" s="8"/>
    </row>
    <row r="371" spans="2:7" x14ac:dyDescent="0.2">
      <c r="B371" s="8"/>
      <c r="C371" s="8"/>
      <c r="D371" s="8"/>
      <c r="E371" s="8"/>
      <c r="F371" s="8"/>
      <c r="G371" s="8"/>
    </row>
    <row r="372" spans="2:7" x14ac:dyDescent="0.2">
      <c r="B372" s="8"/>
      <c r="C372" s="8"/>
      <c r="D372" s="8"/>
      <c r="E372" s="8"/>
      <c r="F372" s="8"/>
      <c r="G372" s="8"/>
    </row>
    <row r="373" spans="2:7" x14ac:dyDescent="0.2">
      <c r="B373" s="8"/>
      <c r="C373" s="8"/>
      <c r="D373" s="8"/>
      <c r="E373" s="8"/>
      <c r="F373" s="8"/>
      <c r="G373" s="8"/>
    </row>
    <row r="374" spans="2:7" x14ac:dyDescent="0.2">
      <c r="B374" s="8"/>
      <c r="C374" s="8"/>
      <c r="D374" s="8"/>
      <c r="E374" s="8"/>
      <c r="F374" s="8"/>
      <c r="G374" s="8"/>
    </row>
    <row r="375" spans="2:7" x14ac:dyDescent="0.2">
      <c r="B375" s="8"/>
      <c r="C375" s="8"/>
      <c r="D375" s="8"/>
      <c r="E375" s="8"/>
      <c r="F375" s="8"/>
      <c r="G375" s="8"/>
    </row>
    <row r="376" spans="2:7" x14ac:dyDescent="0.2">
      <c r="B376" s="8"/>
      <c r="C376" s="8"/>
      <c r="D376" s="8"/>
      <c r="E376" s="8"/>
      <c r="F376" s="8"/>
      <c r="G376" s="8"/>
    </row>
    <row r="377" spans="2:7" x14ac:dyDescent="0.2">
      <c r="B377" s="8"/>
      <c r="C377" s="8"/>
      <c r="D377" s="8"/>
      <c r="E377" s="8"/>
      <c r="F377" s="8"/>
      <c r="G377" s="8"/>
    </row>
    <row r="378" spans="2:7" x14ac:dyDescent="0.2">
      <c r="B378" s="8"/>
      <c r="C378" s="8"/>
      <c r="D378" s="8"/>
      <c r="E378" s="8"/>
      <c r="F378" s="8"/>
      <c r="G378" s="8"/>
    </row>
    <row r="379" spans="2:7" x14ac:dyDescent="0.2">
      <c r="B379" s="8"/>
      <c r="C379" s="8"/>
      <c r="D379" s="8"/>
      <c r="E379" s="8"/>
      <c r="F379" s="8"/>
      <c r="G379" s="8"/>
    </row>
    <row r="380" spans="2:7" x14ac:dyDescent="0.2">
      <c r="B380" s="8"/>
      <c r="C380" s="8"/>
      <c r="D380" s="8"/>
      <c r="E380" s="8"/>
      <c r="F380" s="8"/>
      <c r="G380" s="8"/>
    </row>
    <row r="381" spans="2:7" x14ac:dyDescent="0.2">
      <c r="B381" s="8"/>
      <c r="C381" s="8"/>
      <c r="D381" s="8"/>
      <c r="E381" s="8"/>
      <c r="F381" s="8"/>
      <c r="G381" s="8"/>
    </row>
    <row r="382" spans="2:7" x14ac:dyDescent="0.2">
      <c r="B382" s="8"/>
      <c r="C382" s="8"/>
      <c r="D382" s="8"/>
      <c r="E382" s="8"/>
      <c r="F382" s="8"/>
      <c r="G382" s="8"/>
    </row>
    <row r="383" spans="2:7" x14ac:dyDescent="0.2">
      <c r="B383" s="8"/>
      <c r="C383" s="8"/>
      <c r="D383" s="8"/>
      <c r="E383" s="8"/>
      <c r="F383" s="8"/>
      <c r="G383" s="8"/>
    </row>
    <row r="384" spans="2:7" x14ac:dyDescent="0.2">
      <c r="B384" s="8"/>
      <c r="C384" s="8"/>
      <c r="D384" s="8"/>
      <c r="E384" s="8"/>
      <c r="F384" s="8"/>
      <c r="G384" s="8"/>
    </row>
    <row r="385" spans="2:7" x14ac:dyDescent="0.2">
      <c r="B385" s="8"/>
      <c r="C385" s="8"/>
      <c r="D385" s="8"/>
      <c r="E385" s="8"/>
      <c r="F385" s="8"/>
      <c r="G385" s="8"/>
    </row>
    <row r="386" spans="2:7" x14ac:dyDescent="0.2">
      <c r="B386" s="8"/>
      <c r="C386" s="8"/>
      <c r="D386" s="8"/>
      <c r="E386" s="8"/>
      <c r="F386" s="8"/>
      <c r="G386" s="8"/>
    </row>
    <row r="387" spans="2:7" x14ac:dyDescent="0.2">
      <c r="B387" s="8"/>
      <c r="C387" s="8"/>
      <c r="D387" s="8"/>
      <c r="E387" s="8"/>
      <c r="F387" s="8"/>
      <c r="G387" s="8"/>
    </row>
    <row r="388" spans="2:7" x14ac:dyDescent="0.2">
      <c r="B388" s="8"/>
      <c r="C388" s="8"/>
      <c r="D388" s="8"/>
      <c r="E388" s="8"/>
      <c r="F388" s="8"/>
      <c r="G388" s="8"/>
    </row>
    <row r="389" spans="2:7" x14ac:dyDescent="0.2">
      <c r="B389" s="8"/>
      <c r="C389" s="8"/>
      <c r="D389" s="8"/>
      <c r="E389" s="8"/>
      <c r="F389" s="8"/>
      <c r="G389" s="8"/>
    </row>
    <row r="390" spans="2:7" x14ac:dyDescent="0.2">
      <c r="B390" s="8"/>
      <c r="C390" s="8"/>
      <c r="D390" s="8"/>
      <c r="E390" s="8"/>
      <c r="F390" s="8"/>
      <c r="G390" s="8"/>
    </row>
    <row r="391" spans="2:7" x14ac:dyDescent="0.2">
      <c r="B391" s="8"/>
      <c r="C391" s="8"/>
      <c r="D391" s="8"/>
      <c r="E391" s="8"/>
      <c r="F391" s="8"/>
      <c r="G391" s="8"/>
    </row>
    <row r="392" spans="2:7" x14ac:dyDescent="0.2">
      <c r="B392" s="8"/>
      <c r="C392" s="8"/>
      <c r="D392" s="8"/>
      <c r="E392" s="8"/>
      <c r="F392" s="8"/>
      <c r="G392" s="8"/>
    </row>
    <row r="393" spans="2:7" x14ac:dyDescent="0.2">
      <c r="B393" s="8"/>
      <c r="C393" s="8"/>
      <c r="D393" s="8"/>
      <c r="E393" s="8"/>
      <c r="F393" s="8"/>
      <c r="G393" s="8"/>
    </row>
    <row r="394" spans="2:7" x14ac:dyDescent="0.2">
      <c r="B394" s="8"/>
      <c r="C394" s="8"/>
      <c r="D394" s="8"/>
      <c r="E394" s="8"/>
      <c r="F394" s="8"/>
      <c r="G394" s="8"/>
    </row>
    <row r="395" spans="2:7" x14ac:dyDescent="0.2">
      <c r="B395" s="8"/>
      <c r="C395" s="8"/>
      <c r="D395" s="8"/>
      <c r="E395" s="8"/>
      <c r="F395" s="8"/>
      <c r="G395" s="8"/>
    </row>
    <row r="396" spans="2:7" x14ac:dyDescent="0.2">
      <c r="B396" s="8"/>
      <c r="C396" s="8"/>
      <c r="D396" s="8"/>
      <c r="E396" s="8"/>
      <c r="F396" s="8"/>
      <c r="G396" s="8"/>
    </row>
    <row r="397" spans="2:7" x14ac:dyDescent="0.2">
      <c r="B397" s="8"/>
      <c r="C397" s="8"/>
      <c r="D397" s="8"/>
      <c r="E397" s="8"/>
      <c r="F397" s="8"/>
      <c r="G397" s="8"/>
    </row>
    <row r="398" spans="2:7" x14ac:dyDescent="0.2">
      <c r="B398" s="8"/>
      <c r="C398" s="8"/>
      <c r="D398" s="8"/>
      <c r="E398" s="8"/>
      <c r="F398" s="8"/>
      <c r="G398" s="8"/>
    </row>
    <row r="399" spans="2:7" x14ac:dyDescent="0.2">
      <c r="B399" s="8"/>
      <c r="C399" s="8"/>
      <c r="D399" s="8"/>
      <c r="E399" s="8"/>
      <c r="F399" s="8"/>
      <c r="G399" s="8"/>
    </row>
    <row r="400" spans="2:7" x14ac:dyDescent="0.2">
      <c r="B400" s="8"/>
      <c r="C400" s="8"/>
      <c r="D400" s="8"/>
      <c r="E400" s="8"/>
      <c r="F400" s="8"/>
      <c r="G400" s="8"/>
    </row>
    <row r="401" spans="2:7" x14ac:dyDescent="0.2">
      <c r="B401" s="8"/>
      <c r="C401" s="8"/>
      <c r="D401" s="8"/>
      <c r="E401" s="8"/>
      <c r="F401" s="8"/>
      <c r="G401" s="8"/>
    </row>
    <row r="402" spans="2:7" x14ac:dyDescent="0.2">
      <c r="B402" s="8"/>
      <c r="C402" s="8"/>
      <c r="D402" s="8"/>
      <c r="E402" s="8"/>
      <c r="F402" s="8"/>
      <c r="G402" s="8"/>
    </row>
    <row r="403" spans="2:7" x14ac:dyDescent="0.2">
      <c r="B403" s="8"/>
      <c r="C403" s="8"/>
      <c r="D403" s="8"/>
      <c r="E403" s="8"/>
      <c r="F403" s="8"/>
      <c r="G403" s="8"/>
    </row>
    <row r="404" spans="2:7" x14ac:dyDescent="0.2">
      <c r="B404" s="8"/>
      <c r="C404" s="8"/>
      <c r="D404" s="8"/>
      <c r="E404" s="8"/>
      <c r="F404" s="8"/>
      <c r="G404" s="8"/>
    </row>
    <row r="405" spans="2:7" x14ac:dyDescent="0.2">
      <c r="B405" s="8"/>
      <c r="C405" s="8"/>
      <c r="D405" s="8"/>
      <c r="E405" s="8"/>
      <c r="F405" s="8"/>
      <c r="G405" s="8"/>
    </row>
    <row r="406" spans="2:7" x14ac:dyDescent="0.2">
      <c r="B406" s="8"/>
      <c r="C406" s="8"/>
      <c r="D406" s="8"/>
      <c r="E406" s="8"/>
      <c r="F406" s="8"/>
      <c r="G406" s="8"/>
    </row>
    <row r="407" spans="2:7" x14ac:dyDescent="0.2">
      <c r="B407" s="8"/>
      <c r="C407" s="8"/>
      <c r="D407" s="8"/>
      <c r="E407" s="8"/>
      <c r="F407" s="8"/>
      <c r="G407" s="8"/>
    </row>
    <row r="408" spans="2:7" x14ac:dyDescent="0.2">
      <c r="B408" s="8"/>
      <c r="C408" s="8"/>
      <c r="D408" s="8"/>
      <c r="E408" s="8"/>
      <c r="F408" s="8"/>
      <c r="G408" s="8"/>
    </row>
    <row r="409" spans="2:7" x14ac:dyDescent="0.2">
      <c r="B409" s="8"/>
      <c r="C409" s="8"/>
      <c r="D409" s="8"/>
      <c r="E409" s="8"/>
      <c r="F409" s="8"/>
      <c r="G409" s="8"/>
    </row>
    <row r="410" spans="2:7" x14ac:dyDescent="0.2">
      <c r="B410" s="8"/>
      <c r="C410" s="8"/>
      <c r="D410" s="8"/>
      <c r="E410" s="8"/>
      <c r="F410" s="8"/>
      <c r="G410" s="8"/>
    </row>
    <row r="411" spans="2:7" x14ac:dyDescent="0.2">
      <c r="B411" s="8"/>
      <c r="C411" s="8"/>
      <c r="D411" s="8"/>
      <c r="E411" s="8"/>
      <c r="F411" s="8"/>
      <c r="G411" s="8"/>
    </row>
    <row r="412" spans="2:7" x14ac:dyDescent="0.2">
      <c r="B412" s="8"/>
      <c r="C412" s="8"/>
      <c r="D412" s="8"/>
      <c r="E412" s="8"/>
      <c r="F412" s="8"/>
      <c r="G412" s="8"/>
    </row>
    <row r="413" spans="2:7" x14ac:dyDescent="0.2">
      <c r="B413" s="8"/>
      <c r="C413" s="8"/>
      <c r="D413" s="8"/>
      <c r="E413" s="8"/>
      <c r="F413" s="8"/>
      <c r="G413" s="8"/>
    </row>
    <row r="414" spans="2:7" x14ac:dyDescent="0.2">
      <c r="B414" s="8"/>
      <c r="C414" s="8"/>
      <c r="D414" s="8"/>
      <c r="E414" s="8"/>
      <c r="F414" s="8"/>
      <c r="G414" s="8"/>
    </row>
    <row r="415" spans="2:7" x14ac:dyDescent="0.2">
      <c r="B415" s="8"/>
      <c r="C415" s="8"/>
      <c r="D415" s="8"/>
      <c r="E415" s="8"/>
      <c r="F415" s="8"/>
      <c r="G415" s="8"/>
    </row>
    <row r="416" spans="2:7" x14ac:dyDescent="0.2">
      <c r="B416" s="8"/>
      <c r="C416" s="8"/>
      <c r="D416" s="8"/>
      <c r="E416" s="8"/>
      <c r="F416" s="8"/>
      <c r="G416" s="8"/>
    </row>
    <row r="417" spans="2:7" x14ac:dyDescent="0.2">
      <c r="B417" s="8"/>
      <c r="C417" s="8"/>
      <c r="D417" s="8"/>
      <c r="E417" s="8"/>
      <c r="F417" s="8"/>
      <c r="G417" s="8"/>
    </row>
    <row r="418" spans="2:7" x14ac:dyDescent="0.2">
      <c r="B418" s="8"/>
      <c r="C418" s="8"/>
      <c r="D418" s="8"/>
      <c r="E418" s="8"/>
      <c r="F418" s="8"/>
      <c r="G418" s="8"/>
    </row>
    <row r="419" spans="2:7" x14ac:dyDescent="0.2">
      <c r="B419" s="8"/>
      <c r="C419" s="8"/>
      <c r="D419" s="8"/>
      <c r="E419" s="8"/>
      <c r="F419" s="8"/>
      <c r="G419" s="8"/>
    </row>
    <row r="420" spans="2:7" x14ac:dyDescent="0.2">
      <c r="B420" s="8"/>
      <c r="C420" s="8"/>
      <c r="D420" s="8"/>
      <c r="E420" s="8"/>
      <c r="F420" s="8"/>
      <c r="G420" s="8"/>
    </row>
    <row r="421" spans="2:7" x14ac:dyDescent="0.2">
      <c r="B421" s="8"/>
      <c r="C421" s="8"/>
      <c r="D421" s="8"/>
      <c r="E421" s="8"/>
      <c r="F421" s="8"/>
      <c r="G421" s="8"/>
    </row>
    <row r="422" spans="2:7" x14ac:dyDescent="0.2">
      <c r="B422" s="8"/>
      <c r="C422" s="8"/>
      <c r="D422" s="8"/>
      <c r="E422" s="8"/>
      <c r="F422" s="8"/>
      <c r="G422" s="8"/>
    </row>
    <row r="423" spans="2:7" x14ac:dyDescent="0.2">
      <c r="B423" s="8"/>
      <c r="C423" s="8"/>
      <c r="D423" s="8"/>
      <c r="E423" s="8"/>
      <c r="F423" s="8"/>
      <c r="G423" s="8"/>
    </row>
    <row r="424" spans="2:7" x14ac:dyDescent="0.2">
      <c r="B424" s="8"/>
      <c r="C424" s="8"/>
      <c r="D424" s="8"/>
      <c r="E424" s="8"/>
      <c r="F424" s="8"/>
      <c r="G424" s="8"/>
    </row>
    <row r="425" spans="2:7" x14ac:dyDescent="0.2">
      <c r="B425" s="8"/>
      <c r="C425" s="8"/>
      <c r="D425" s="8"/>
      <c r="E425" s="8"/>
      <c r="F425" s="8"/>
      <c r="G425" s="8"/>
    </row>
    <row r="426" spans="2:7" x14ac:dyDescent="0.2">
      <c r="B426" s="8"/>
      <c r="C426" s="8"/>
      <c r="D426" s="8"/>
      <c r="E426" s="8"/>
      <c r="F426" s="8"/>
      <c r="G426" s="8"/>
    </row>
    <row r="427" spans="2:7" x14ac:dyDescent="0.2">
      <c r="B427" s="8"/>
      <c r="C427" s="8"/>
      <c r="D427" s="8"/>
      <c r="E427" s="8"/>
      <c r="F427" s="8"/>
      <c r="G427" s="8"/>
    </row>
    <row r="428" spans="2:7" x14ac:dyDescent="0.2">
      <c r="B428" s="8"/>
      <c r="C428" s="8"/>
      <c r="D428" s="8"/>
      <c r="E428" s="8"/>
      <c r="F428" s="8"/>
      <c r="G428" s="8"/>
    </row>
    <row r="429" spans="2:7" x14ac:dyDescent="0.2">
      <c r="B429" s="8"/>
      <c r="C429" s="8"/>
      <c r="D429" s="8"/>
      <c r="E429" s="8"/>
      <c r="F429" s="8"/>
      <c r="G429" s="8"/>
    </row>
    <row r="430" spans="2:7" x14ac:dyDescent="0.2">
      <c r="B430" s="8"/>
      <c r="C430" s="8"/>
      <c r="D430" s="8"/>
      <c r="E430" s="8"/>
      <c r="F430" s="8"/>
      <c r="G430" s="8"/>
    </row>
    <row r="431" spans="2:7" x14ac:dyDescent="0.2">
      <c r="B431" s="8"/>
      <c r="C431" s="8"/>
      <c r="D431" s="8"/>
      <c r="E431" s="8"/>
      <c r="F431" s="8"/>
      <c r="G431" s="8"/>
    </row>
    <row r="432" spans="2:7" x14ac:dyDescent="0.2">
      <c r="B432" s="8"/>
      <c r="C432" s="8"/>
      <c r="D432" s="8"/>
      <c r="E432" s="8"/>
      <c r="F432" s="8"/>
      <c r="G432" s="8"/>
    </row>
    <row r="433" spans="2:7" x14ac:dyDescent="0.2">
      <c r="B433" s="8"/>
      <c r="C433" s="8"/>
      <c r="D433" s="8"/>
      <c r="E433" s="8"/>
      <c r="F433" s="8"/>
      <c r="G433" s="8"/>
    </row>
    <row r="434" spans="2:7" x14ac:dyDescent="0.2">
      <c r="B434" s="8"/>
      <c r="C434" s="8"/>
      <c r="D434" s="8"/>
      <c r="E434" s="8"/>
      <c r="F434" s="8"/>
      <c r="G434" s="8"/>
    </row>
    <row r="435" spans="2:7" x14ac:dyDescent="0.2">
      <c r="B435" s="8"/>
      <c r="C435" s="8"/>
      <c r="D435" s="8"/>
      <c r="E435" s="8"/>
      <c r="F435" s="8"/>
      <c r="G435" s="8"/>
    </row>
    <row r="436" spans="2:7" x14ac:dyDescent="0.2">
      <c r="B436" s="8"/>
      <c r="C436" s="8"/>
      <c r="D436" s="8"/>
      <c r="E436" s="8"/>
      <c r="F436" s="8"/>
      <c r="G436" s="8"/>
    </row>
    <row r="437" spans="2:7" x14ac:dyDescent="0.2">
      <c r="B437" s="8"/>
      <c r="C437" s="8"/>
      <c r="D437" s="8"/>
      <c r="E437" s="8"/>
      <c r="F437" s="8"/>
      <c r="G437" s="8"/>
    </row>
    <row r="438" spans="2:7" x14ac:dyDescent="0.2">
      <c r="B438" s="8"/>
      <c r="C438" s="8"/>
      <c r="D438" s="8"/>
      <c r="E438" s="8"/>
      <c r="F438" s="8"/>
      <c r="G438" s="8"/>
    </row>
    <row r="439" spans="2:7" x14ac:dyDescent="0.2">
      <c r="B439" s="8"/>
      <c r="C439" s="8"/>
      <c r="D439" s="8"/>
      <c r="E439" s="8"/>
      <c r="F439" s="8"/>
      <c r="G439" s="8"/>
    </row>
    <row r="440" spans="2:7" x14ac:dyDescent="0.2">
      <c r="B440" s="8"/>
      <c r="C440" s="8"/>
      <c r="D440" s="8"/>
      <c r="E440" s="8"/>
      <c r="F440" s="8"/>
      <c r="G440" s="8"/>
    </row>
    <row r="441" spans="2:7" x14ac:dyDescent="0.2">
      <c r="B441" s="8"/>
      <c r="C441" s="8"/>
      <c r="D441" s="8"/>
      <c r="E441" s="8"/>
      <c r="F441" s="8"/>
      <c r="G441" s="8"/>
    </row>
    <row r="442" spans="2:7" x14ac:dyDescent="0.2">
      <c r="B442" s="8"/>
      <c r="C442" s="8"/>
      <c r="D442" s="8"/>
      <c r="E442" s="8"/>
      <c r="F442" s="8"/>
      <c r="G442" s="8"/>
    </row>
    <row r="443" spans="2:7" x14ac:dyDescent="0.2">
      <c r="B443" s="8"/>
      <c r="C443" s="8"/>
      <c r="D443" s="8"/>
      <c r="E443" s="8"/>
      <c r="F443" s="8"/>
      <c r="G443" s="8"/>
    </row>
    <row r="444" spans="2:7" x14ac:dyDescent="0.2">
      <c r="B444" s="8"/>
      <c r="C444" s="8"/>
      <c r="D444" s="8"/>
      <c r="E444" s="8"/>
      <c r="F444" s="8"/>
      <c r="G444" s="8"/>
    </row>
    <row r="445" spans="2:7" x14ac:dyDescent="0.2">
      <c r="B445" s="8"/>
      <c r="C445" s="8"/>
      <c r="D445" s="8"/>
      <c r="E445" s="8"/>
      <c r="F445" s="8"/>
      <c r="G445" s="8"/>
    </row>
    <row r="446" spans="2:7" x14ac:dyDescent="0.2">
      <c r="B446" s="8"/>
      <c r="C446" s="8"/>
      <c r="D446" s="8"/>
      <c r="E446" s="8"/>
      <c r="F446" s="8"/>
      <c r="G446" s="8"/>
    </row>
    <row r="447" spans="2:7" x14ac:dyDescent="0.2">
      <c r="B447" s="8"/>
      <c r="C447" s="8"/>
      <c r="D447" s="8"/>
      <c r="E447" s="8"/>
      <c r="F447" s="8"/>
      <c r="G447" s="8"/>
    </row>
    <row r="448" spans="2:7" x14ac:dyDescent="0.2">
      <c r="B448" s="8"/>
      <c r="C448" s="8"/>
      <c r="D448" s="8"/>
      <c r="E448" s="8"/>
      <c r="F448" s="8"/>
      <c r="G448" s="8"/>
    </row>
    <row r="449" spans="2:7" x14ac:dyDescent="0.2">
      <c r="B449" s="8"/>
      <c r="C449" s="8"/>
      <c r="D449" s="8"/>
      <c r="E449" s="8"/>
      <c r="F449" s="8"/>
      <c r="G449" s="8"/>
    </row>
    <row r="450" spans="2:7" x14ac:dyDescent="0.2">
      <c r="B450" s="8"/>
      <c r="C450" s="8"/>
      <c r="D450" s="8"/>
      <c r="E450" s="8"/>
      <c r="F450" s="8"/>
      <c r="G450" s="8"/>
    </row>
    <row r="451" spans="2:7" x14ac:dyDescent="0.2">
      <c r="B451" s="8"/>
      <c r="C451" s="8"/>
      <c r="D451" s="8"/>
      <c r="E451" s="8"/>
      <c r="F451" s="8"/>
      <c r="G451" s="8"/>
    </row>
    <row r="452" spans="2:7" x14ac:dyDescent="0.2">
      <c r="B452" s="8"/>
      <c r="C452" s="8"/>
      <c r="D452" s="8"/>
      <c r="E452" s="8"/>
      <c r="F452" s="8"/>
      <c r="G452" s="8"/>
    </row>
    <row r="453" spans="2:7" x14ac:dyDescent="0.2">
      <c r="B453" s="8"/>
      <c r="C453" s="8"/>
      <c r="D453" s="8"/>
      <c r="E453" s="8"/>
      <c r="F453" s="8"/>
      <c r="G453" s="8"/>
    </row>
  </sheetData>
  <sheetProtection sheet="1" objects="1" scenarios="1" selectLockedCells="1" selectUnlockedCells="1"/>
  <phoneticPr fontId="0" type="noConversion"/>
  <printOptions horizontalCentered="1" verticalCentered="1" gridLines="1"/>
  <pageMargins left="0.5" right="0.5" top="0.5" bottom="0.5" header="0.5" footer="0.5"/>
  <pageSetup scale="97" orientation="landscape" horizontalDpi="300" verticalDpi="300" r:id="rId1"/>
  <headerFooter alignWithMargins="0">
    <oddFooter>&amp;L&amp;A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3"/>
  <sheetViews>
    <sheetView view="pageBreakPreview" topLeftCell="B1" zoomScale="120" zoomScaleNormal="100" zoomScaleSheetLayoutView="120" workbookViewId="0">
      <selection activeCell="G3" sqref="G3"/>
    </sheetView>
  </sheetViews>
  <sheetFormatPr defaultColWidth="8.85546875" defaultRowHeight="12.75" x14ac:dyDescent="0.2"/>
  <cols>
    <col min="1" max="1" width="8.85546875" style="8"/>
    <col min="2" max="2" width="43" style="2" customWidth="1"/>
    <col min="3" max="3" width="17.5703125" style="2" bestFit="1" customWidth="1"/>
    <col min="4" max="6" width="8.85546875" style="2"/>
    <col min="7" max="7" width="34.42578125" style="2" customWidth="1"/>
    <col min="8" max="8" width="25.5703125" style="8" customWidth="1"/>
    <col min="9" max="9" width="16.140625" style="8" customWidth="1"/>
    <col min="10" max="16384" width="8.85546875" style="8"/>
  </cols>
  <sheetData>
    <row r="1" spans="1:7" x14ac:dyDescent="0.2">
      <c r="A1" s="2"/>
    </row>
    <row r="2" spans="1:7" x14ac:dyDescent="0.2">
      <c r="A2" s="2"/>
    </row>
    <row r="3" spans="1:7" ht="20.25" x14ac:dyDescent="0.3">
      <c r="A3" s="2"/>
      <c r="C3" s="6" t="s">
        <v>74</v>
      </c>
    </row>
    <row r="4" spans="1:7" ht="6" customHeight="1" x14ac:dyDescent="0.2">
      <c r="A4" s="2"/>
    </row>
    <row r="5" spans="1:7" ht="15" customHeight="1" x14ac:dyDescent="0.2">
      <c r="A5" s="2"/>
      <c r="E5" s="1"/>
    </row>
    <row r="6" spans="1:7" ht="6" customHeight="1" x14ac:dyDescent="0.2">
      <c r="A6" s="2"/>
    </row>
    <row r="7" spans="1:7" x14ac:dyDescent="0.2">
      <c r="A7" s="2"/>
      <c r="B7" s="3"/>
      <c r="E7" s="7"/>
      <c r="F7" s="7"/>
    </row>
    <row r="8" spans="1:7" x14ac:dyDescent="0.2">
      <c r="A8" s="2"/>
      <c r="F8" s="4"/>
      <c r="G8" s="5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ht="15" customHeight="1" x14ac:dyDescent="0.2">
      <c r="A16" s="2"/>
      <c r="C16" s="4"/>
      <c r="E16" s="1"/>
    </row>
    <row r="17" spans="1:6" ht="9" customHeight="1" x14ac:dyDescent="0.2">
      <c r="A17" s="2"/>
    </row>
    <row r="18" spans="1:6" x14ac:dyDescent="0.2">
      <c r="A18" s="2"/>
      <c r="B18" s="3"/>
      <c r="E18" s="3"/>
      <c r="F18" s="3"/>
    </row>
    <row r="19" spans="1:6" ht="7.5" customHeight="1" x14ac:dyDescent="0.2">
      <c r="A19" s="2"/>
    </row>
    <row r="20" spans="1:6" x14ac:dyDescent="0.2">
      <c r="A20" s="2"/>
    </row>
    <row r="21" spans="1:6" x14ac:dyDescent="0.2">
      <c r="A21" s="2"/>
    </row>
    <row r="22" spans="1:6" x14ac:dyDescent="0.2">
      <c r="A22" s="2"/>
    </row>
    <row r="23" spans="1:6" x14ac:dyDescent="0.2">
      <c r="A23" s="2"/>
      <c r="E23" s="3"/>
      <c r="F23" s="3"/>
    </row>
    <row r="24" spans="1:6" x14ac:dyDescent="0.2">
      <c r="A24" s="2"/>
    </row>
    <row r="25" spans="1:6" x14ac:dyDescent="0.2">
      <c r="A25" s="2"/>
    </row>
    <row r="26" spans="1:6" x14ac:dyDescent="0.2">
      <c r="A26" s="2"/>
    </row>
    <row r="27" spans="1:6" x14ac:dyDescent="0.2">
      <c r="A27" s="2"/>
    </row>
    <row r="28" spans="1:6" x14ac:dyDescent="0.2">
      <c r="A28" s="2"/>
    </row>
    <row r="29" spans="1:6" x14ac:dyDescent="0.2">
      <c r="A29" s="2"/>
    </row>
    <row r="30" spans="1:6" x14ac:dyDescent="0.2">
      <c r="A30" s="2"/>
    </row>
    <row r="31" spans="1:6" ht="15" x14ac:dyDescent="0.2">
      <c r="A31" s="2"/>
      <c r="B31" s="1"/>
    </row>
    <row r="32" spans="1:6" ht="7.5" customHeight="1" x14ac:dyDescent="0.2">
      <c r="A32" s="2"/>
    </row>
    <row r="33" spans="1:7" x14ac:dyDescent="0.2">
      <c r="A33" s="2"/>
    </row>
    <row r="34" spans="1:7" x14ac:dyDescent="0.2">
      <c r="A34" s="2"/>
    </row>
    <row r="35" spans="1:7" x14ac:dyDescent="0.2">
      <c r="A35" s="2"/>
    </row>
    <row r="36" spans="1:7" x14ac:dyDescent="0.2">
      <c r="A36" s="2"/>
    </row>
    <row r="37" spans="1:7" x14ac:dyDescent="0.2">
      <c r="A37" s="2"/>
      <c r="C37" s="4"/>
    </row>
    <row r="38" spans="1:7" x14ac:dyDescent="0.2">
      <c r="A38" s="2"/>
    </row>
    <row r="39" spans="1:7" x14ac:dyDescent="0.2">
      <c r="A39" s="2"/>
    </row>
    <row r="40" spans="1:7" x14ac:dyDescent="0.2">
      <c r="A40" s="2"/>
    </row>
    <row r="41" spans="1:7" x14ac:dyDescent="0.2">
      <c r="B41" s="8"/>
      <c r="C41" s="8"/>
      <c r="D41" s="8"/>
      <c r="E41" s="8"/>
      <c r="F41" s="8"/>
      <c r="G41" s="8"/>
    </row>
    <row r="42" spans="1:7" x14ac:dyDescent="0.2">
      <c r="B42" s="8"/>
      <c r="C42" s="8"/>
      <c r="D42" s="8"/>
      <c r="E42" s="8"/>
      <c r="F42" s="8"/>
      <c r="G42" s="8"/>
    </row>
    <row r="43" spans="1:7" x14ac:dyDescent="0.2">
      <c r="B43" s="8"/>
      <c r="C43" s="8"/>
      <c r="D43" s="8"/>
      <c r="E43" s="8"/>
      <c r="F43" s="8"/>
      <c r="G43" s="8"/>
    </row>
    <row r="44" spans="1:7" x14ac:dyDescent="0.2">
      <c r="B44" s="8"/>
      <c r="C44" s="8"/>
      <c r="D44" s="8"/>
      <c r="E44" s="8"/>
      <c r="F44" s="8"/>
      <c r="G44" s="8"/>
    </row>
    <row r="45" spans="1:7" x14ac:dyDescent="0.2">
      <c r="B45" s="8"/>
      <c r="C45" s="8"/>
      <c r="D45" s="8"/>
      <c r="E45" s="8"/>
      <c r="F45" s="8"/>
      <c r="G45" s="8"/>
    </row>
    <row r="46" spans="1:7" x14ac:dyDescent="0.2">
      <c r="B46" s="8"/>
      <c r="C46" s="8"/>
      <c r="D46" s="8"/>
      <c r="E46" s="8"/>
      <c r="F46" s="8"/>
      <c r="G46" s="8"/>
    </row>
    <row r="47" spans="1:7" x14ac:dyDescent="0.2">
      <c r="B47" s="8"/>
      <c r="C47" s="8"/>
      <c r="D47" s="8"/>
      <c r="E47" s="8"/>
      <c r="F47" s="8"/>
      <c r="G47" s="8"/>
    </row>
    <row r="48" spans="1:7" x14ac:dyDescent="0.2">
      <c r="B48" s="8"/>
      <c r="C48" s="8"/>
      <c r="D48" s="8"/>
      <c r="E48" s="8"/>
      <c r="F48" s="8"/>
      <c r="G48" s="8"/>
    </row>
    <row r="49" spans="2:7" x14ac:dyDescent="0.2">
      <c r="B49" s="8"/>
      <c r="C49" s="8"/>
      <c r="D49" s="8"/>
      <c r="E49" s="8"/>
      <c r="F49" s="8"/>
      <c r="G49" s="8"/>
    </row>
    <row r="50" spans="2:7" x14ac:dyDescent="0.2">
      <c r="B50" s="8"/>
      <c r="C50" s="8"/>
      <c r="D50" s="8"/>
      <c r="E50" s="8"/>
      <c r="F50" s="8"/>
      <c r="G50" s="8"/>
    </row>
    <row r="51" spans="2:7" x14ac:dyDescent="0.2">
      <c r="B51" s="8"/>
      <c r="C51" s="8"/>
      <c r="D51" s="8"/>
      <c r="E51" s="8"/>
      <c r="F51" s="8"/>
      <c r="G51" s="8"/>
    </row>
    <row r="52" spans="2:7" x14ac:dyDescent="0.2">
      <c r="B52" s="8"/>
      <c r="C52" s="8"/>
      <c r="D52" s="8"/>
      <c r="E52" s="8"/>
      <c r="F52" s="8"/>
      <c r="G52" s="8"/>
    </row>
    <row r="53" spans="2:7" x14ac:dyDescent="0.2">
      <c r="B53" s="8"/>
      <c r="C53" s="8"/>
      <c r="D53" s="8"/>
      <c r="E53" s="8"/>
      <c r="F53" s="8"/>
      <c r="G53" s="8"/>
    </row>
    <row r="54" spans="2:7" x14ac:dyDescent="0.2">
      <c r="B54" s="8"/>
      <c r="C54" s="8"/>
      <c r="D54" s="8"/>
      <c r="E54" s="8"/>
      <c r="F54" s="8"/>
      <c r="G54" s="8"/>
    </row>
    <row r="55" spans="2:7" x14ac:dyDescent="0.2">
      <c r="B55" s="8"/>
      <c r="C55" s="8"/>
      <c r="D55" s="8"/>
      <c r="E55" s="8"/>
      <c r="F55" s="8"/>
      <c r="G55" s="8"/>
    </row>
    <row r="56" spans="2:7" x14ac:dyDescent="0.2">
      <c r="B56" s="8"/>
      <c r="C56" s="8"/>
      <c r="D56" s="8"/>
      <c r="E56" s="8"/>
      <c r="F56" s="8"/>
      <c r="G56" s="8"/>
    </row>
    <row r="57" spans="2:7" x14ac:dyDescent="0.2">
      <c r="B57" s="8"/>
      <c r="C57" s="8"/>
      <c r="D57" s="8"/>
      <c r="E57" s="8"/>
      <c r="F57" s="8"/>
      <c r="G57" s="8"/>
    </row>
    <row r="58" spans="2:7" x14ac:dyDescent="0.2">
      <c r="B58" s="8"/>
      <c r="C58" s="8"/>
      <c r="D58" s="8"/>
      <c r="E58" s="8"/>
      <c r="F58" s="8"/>
      <c r="G58" s="8"/>
    </row>
    <row r="59" spans="2:7" x14ac:dyDescent="0.2">
      <c r="B59" s="8"/>
      <c r="C59" s="8"/>
      <c r="D59" s="8"/>
      <c r="E59" s="8"/>
      <c r="F59" s="8"/>
      <c r="G59" s="8"/>
    </row>
    <row r="60" spans="2:7" x14ac:dyDescent="0.2">
      <c r="B60" s="8"/>
      <c r="C60" s="8"/>
      <c r="D60" s="8"/>
      <c r="E60" s="8"/>
      <c r="F60" s="8"/>
      <c r="G60" s="8"/>
    </row>
    <row r="61" spans="2:7" x14ac:dyDescent="0.2">
      <c r="B61" s="8"/>
      <c r="C61" s="8"/>
      <c r="D61" s="8"/>
      <c r="E61" s="8"/>
      <c r="F61" s="8"/>
      <c r="G61" s="8"/>
    </row>
    <row r="62" spans="2:7" x14ac:dyDescent="0.2">
      <c r="B62" s="8"/>
      <c r="C62" s="8"/>
      <c r="D62" s="8"/>
      <c r="E62" s="8"/>
      <c r="F62" s="8"/>
      <c r="G62" s="8"/>
    </row>
    <row r="63" spans="2:7" x14ac:dyDescent="0.2">
      <c r="B63" s="8"/>
      <c r="C63" s="8"/>
      <c r="D63" s="8"/>
      <c r="E63" s="8"/>
      <c r="F63" s="8"/>
      <c r="G63" s="8"/>
    </row>
    <row r="64" spans="2:7" x14ac:dyDescent="0.2">
      <c r="B64" s="8"/>
      <c r="C64" s="8"/>
      <c r="D64" s="8"/>
      <c r="E64" s="8"/>
      <c r="F64" s="8"/>
      <c r="G64" s="8"/>
    </row>
    <row r="65" spans="2:7" x14ac:dyDescent="0.2">
      <c r="B65" s="8"/>
      <c r="C65" s="8"/>
      <c r="D65" s="8"/>
      <c r="E65" s="8"/>
      <c r="F65" s="8"/>
      <c r="G65" s="8"/>
    </row>
    <row r="66" spans="2:7" x14ac:dyDescent="0.2">
      <c r="B66" s="8"/>
      <c r="C66" s="8"/>
      <c r="D66" s="8"/>
      <c r="E66" s="8"/>
      <c r="F66" s="8"/>
      <c r="G66" s="8"/>
    </row>
    <row r="67" spans="2:7" x14ac:dyDescent="0.2">
      <c r="B67" s="8"/>
      <c r="C67" s="8"/>
      <c r="D67" s="8"/>
      <c r="E67" s="8"/>
      <c r="F67" s="8"/>
      <c r="G67" s="8"/>
    </row>
    <row r="68" spans="2:7" x14ac:dyDescent="0.2">
      <c r="B68" s="8"/>
      <c r="C68" s="8"/>
      <c r="D68" s="8"/>
      <c r="E68" s="8"/>
      <c r="F68" s="8"/>
      <c r="G68" s="8"/>
    </row>
    <row r="69" spans="2:7" x14ac:dyDescent="0.2">
      <c r="B69" s="8"/>
      <c r="C69" s="8"/>
      <c r="D69" s="8"/>
      <c r="E69" s="8"/>
      <c r="F69" s="8"/>
      <c r="G69" s="8"/>
    </row>
    <row r="70" spans="2:7" x14ac:dyDescent="0.2">
      <c r="B70" s="8"/>
      <c r="C70" s="8"/>
      <c r="D70" s="8"/>
      <c r="E70" s="8"/>
      <c r="F70" s="8"/>
      <c r="G70" s="8"/>
    </row>
    <row r="71" spans="2:7" x14ac:dyDescent="0.2">
      <c r="B71" s="8"/>
      <c r="C71" s="8"/>
      <c r="D71" s="8"/>
      <c r="E71" s="8"/>
      <c r="F71" s="8"/>
      <c r="G71" s="8"/>
    </row>
    <row r="72" spans="2:7" x14ac:dyDescent="0.2">
      <c r="B72" s="8"/>
      <c r="C72" s="8"/>
      <c r="D72" s="8"/>
      <c r="E72" s="8"/>
      <c r="F72" s="8"/>
      <c r="G72" s="8"/>
    </row>
    <row r="73" spans="2:7" x14ac:dyDescent="0.2">
      <c r="B73" s="8"/>
      <c r="C73" s="8"/>
      <c r="D73" s="8"/>
      <c r="E73" s="8"/>
      <c r="F73" s="8"/>
      <c r="G73" s="8"/>
    </row>
    <row r="74" spans="2:7" x14ac:dyDescent="0.2">
      <c r="B74" s="8"/>
      <c r="C74" s="8"/>
      <c r="D74" s="8"/>
      <c r="E74" s="8"/>
      <c r="F74" s="8"/>
      <c r="G74" s="8"/>
    </row>
    <row r="75" spans="2:7" x14ac:dyDescent="0.2">
      <c r="B75" s="8"/>
      <c r="C75" s="8"/>
      <c r="D75" s="8"/>
      <c r="E75" s="8"/>
      <c r="F75" s="8"/>
      <c r="G75" s="8"/>
    </row>
    <row r="76" spans="2:7" x14ac:dyDescent="0.2">
      <c r="B76" s="8"/>
      <c r="C76" s="8"/>
      <c r="D76" s="8"/>
      <c r="E76" s="8"/>
      <c r="F76" s="8"/>
      <c r="G76" s="8"/>
    </row>
    <row r="77" spans="2:7" x14ac:dyDescent="0.2">
      <c r="B77" s="8"/>
      <c r="C77" s="8"/>
      <c r="D77" s="8"/>
      <c r="E77" s="8"/>
      <c r="F77" s="8"/>
      <c r="G77" s="8"/>
    </row>
    <row r="78" spans="2:7" x14ac:dyDescent="0.2">
      <c r="B78" s="8"/>
      <c r="C78" s="8"/>
      <c r="D78" s="8"/>
      <c r="E78" s="8"/>
      <c r="F78" s="8"/>
      <c r="G78" s="8"/>
    </row>
    <row r="79" spans="2:7" x14ac:dyDescent="0.2">
      <c r="B79" s="8"/>
      <c r="C79" s="8"/>
      <c r="D79" s="8"/>
      <c r="E79" s="8"/>
      <c r="F79" s="8"/>
      <c r="G79" s="8"/>
    </row>
    <row r="80" spans="2:7" x14ac:dyDescent="0.2">
      <c r="B80" s="8"/>
      <c r="C80" s="8"/>
      <c r="D80" s="8"/>
      <c r="E80" s="8"/>
      <c r="F80" s="8"/>
      <c r="G80" s="8"/>
    </row>
    <row r="81" spans="2:7" x14ac:dyDescent="0.2">
      <c r="B81" s="8"/>
      <c r="C81" s="8"/>
      <c r="D81" s="8"/>
      <c r="E81" s="8"/>
      <c r="F81" s="8"/>
      <c r="G81" s="8"/>
    </row>
    <row r="82" spans="2:7" x14ac:dyDescent="0.2">
      <c r="B82" s="8"/>
      <c r="C82" s="8"/>
      <c r="D82" s="8"/>
      <c r="E82" s="8"/>
      <c r="F82" s="8"/>
      <c r="G82" s="8"/>
    </row>
    <row r="83" spans="2:7" x14ac:dyDescent="0.2">
      <c r="B83" s="8"/>
      <c r="C83" s="8"/>
      <c r="D83" s="8"/>
      <c r="E83" s="8"/>
      <c r="F83" s="8"/>
      <c r="G83" s="8"/>
    </row>
    <row r="84" spans="2:7" x14ac:dyDescent="0.2">
      <c r="B84" s="8"/>
      <c r="C84" s="8"/>
      <c r="D84" s="8"/>
      <c r="E84" s="8"/>
      <c r="F84" s="8"/>
      <c r="G84" s="8"/>
    </row>
    <row r="85" spans="2:7" x14ac:dyDescent="0.2">
      <c r="B85" s="8"/>
      <c r="C85" s="8"/>
      <c r="D85" s="8"/>
      <c r="E85" s="8"/>
      <c r="F85" s="8"/>
      <c r="G85" s="8"/>
    </row>
    <row r="86" spans="2:7" x14ac:dyDescent="0.2">
      <c r="B86" s="8"/>
      <c r="C86" s="8"/>
      <c r="D86" s="8"/>
      <c r="E86" s="8"/>
      <c r="F86" s="8"/>
      <c r="G86" s="8"/>
    </row>
    <row r="87" spans="2:7" x14ac:dyDescent="0.2">
      <c r="B87" s="8"/>
      <c r="C87" s="8"/>
      <c r="D87" s="8"/>
      <c r="E87" s="8"/>
      <c r="F87" s="8"/>
      <c r="G87" s="8"/>
    </row>
    <row r="88" spans="2:7" x14ac:dyDescent="0.2">
      <c r="B88" s="8"/>
      <c r="C88" s="8"/>
      <c r="D88" s="8"/>
      <c r="E88" s="8"/>
      <c r="F88" s="8"/>
      <c r="G88" s="8"/>
    </row>
    <row r="89" spans="2:7" x14ac:dyDescent="0.2">
      <c r="B89" s="8"/>
      <c r="C89" s="8"/>
      <c r="D89" s="8"/>
      <c r="E89" s="8"/>
      <c r="F89" s="8"/>
      <c r="G89" s="8"/>
    </row>
    <row r="90" spans="2:7" x14ac:dyDescent="0.2">
      <c r="B90" s="8"/>
      <c r="C90" s="8"/>
      <c r="D90" s="8"/>
      <c r="E90" s="8"/>
      <c r="F90" s="8"/>
      <c r="G90" s="8"/>
    </row>
    <row r="91" spans="2:7" x14ac:dyDescent="0.2">
      <c r="B91" s="8"/>
      <c r="C91" s="8"/>
      <c r="D91" s="8"/>
      <c r="E91" s="8"/>
      <c r="F91" s="8"/>
      <c r="G91" s="8"/>
    </row>
    <row r="92" spans="2:7" x14ac:dyDescent="0.2">
      <c r="B92" s="8"/>
      <c r="C92" s="8"/>
      <c r="D92" s="8"/>
      <c r="E92" s="8"/>
      <c r="F92" s="8"/>
      <c r="G92" s="8"/>
    </row>
    <row r="93" spans="2:7" x14ac:dyDescent="0.2">
      <c r="B93" s="8"/>
      <c r="C93" s="8"/>
      <c r="D93" s="8"/>
      <c r="E93" s="8"/>
      <c r="F93" s="8"/>
      <c r="G93" s="8"/>
    </row>
    <row r="94" spans="2:7" x14ac:dyDescent="0.2">
      <c r="B94" s="8"/>
      <c r="C94" s="8"/>
      <c r="D94" s="8"/>
      <c r="E94" s="8"/>
      <c r="F94" s="8"/>
      <c r="G94" s="8"/>
    </row>
    <row r="95" spans="2:7" x14ac:dyDescent="0.2">
      <c r="B95" s="8"/>
      <c r="C95" s="8"/>
      <c r="D95" s="8"/>
      <c r="E95" s="8"/>
      <c r="F95" s="8"/>
      <c r="G95" s="8"/>
    </row>
    <row r="96" spans="2:7" x14ac:dyDescent="0.2">
      <c r="B96" s="8"/>
      <c r="C96" s="8"/>
      <c r="D96" s="8"/>
      <c r="E96" s="8"/>
      <c r="F96" s="8"/>
      <c r="G96" s="8"/>
    </row>
    <row r="97" spans="2:7" x14ac:dyDescent="0.2">
      <c r="B97" s="8"/>
      <c r="C97" s="8"/>
      <c r="D97" s="8"/>
      <c r="E97" s="8"/>
      <c r="F97" s="8"/>
      <c r="G97" s="8"/>
    </row>
    <row r="98" spans="2:7" x14ac:dyDescent="0.2">
      <c r="B98" s="8"/>
      <c r="C98" s="8"/>
      <c r="D98" s="8"/>
      <c r="E98" s="8"/>
      <c r="F98" s="8"/>
      <c r="G98" s="8"/>
    </row>
    <row r="99" spans="2:7" x14ac:dyDescent="0.2">
      <c r="B99" s="8"/>
      <c r="C99" s="8"/>
      <c r="D99" s="8"/>
      <c r="E99" s="8"/>
      <c r="F99" s="8"/>
      <c r="G99" s="8"/>
    </row>
    <row r="100" spans="2:7" x14ac:dyDescent="0.2">
      <c r="B100" s="8"/>
      <c r="C100" s="8"/>
      <c r="D100" s="8"/>
      <c r="E100" s="8"/>
      <c r="F100" s="8"/>
      <c r="G100" s="8"/>
    </row>
    <row r="101" spans="2:7" x14ac:dyDescent="0.2">
      <c r="B101" s="8"/>
      <c r="C101" s="8"/>
      <c r="D101" s="8"/>
      <c r="E101" s="8"/>
      <c r="F101" s="8"/>
      <c r="G101" s="8"/>
    </row>
    <row r="102" spans="2:7" x14ac:dyDescent="0.2">
      <c r="B102" s="8"/>
      <c r="C102" s="8"/>
      <c r="D102" s="8"/>
      <c r="E102" s="8"/>
      <c r="F102" s="8"/>
      <c r="G102" s="8"/>
    </row>
    <row r="103" spans="2:7" x14ac:dyDescent="0.2">
      <c r="B103" s="8"/>
      <c r="C103" s="8"/>
      <c r="D103" s="8"/>
      <c r="E103" s="8"/>
      <c r="F103" s="8"/>
      <c r="G103" s="8"/>
    </row>
    <row r="104" spans="2:7" x14ac:dyDescent="0.2">
      <c r="B104" s="8"/>
      <c r="C104" s="8"/>
      <c r="D104" s="8"/>
      <c r="E104" s="8"/>
      <c r="F104" s="8"/>
      <c r="G104" s="8"/>
    </row>
    <row r="105" spans="2:7" x14ac:dyDescent="0.2">
      <c r="B105" s="8"/>
      <c r="C105" s="8"/>
      <c r="D105" s="8"/>
      <c r="E105" s="8"/>
      <c r="F105" s="8"/>
      <c r="G105" s="8"/>
    </row>
    <row r="106" spans="2:7" x14ac:dyDescent="0.2">
      <c r="B106" s="8"/>
      <c r="C106" s="8"/>
      <c r="D106" s="8"/>
      <c r="E106" s="8"/>
      <c r="F106" s="8"/>
      <c r="G106" s="8"/>
    </row>
    <row r="107" spans="2:7" x14ac:dyDescent="0.2">
      <c r="B107" s="8"/>
      <c r="C107" s="8"/>
      <c r="D107" s="8"/>
      <c r="E107" s="8"/>
      <c r="F107" s="8"/>
      <c r="G107" s="8"/>
    </row>
    <row r="108" spans="2:7" x14ac:dyDescent="0.2">
      <c r="B108" s="8"/>
      <c r="C108" s="8"/>
      <c r="D108" s="8"/>
      <c r="E108" s="8"/>
      <c r="F108" s="8"/>
      <c r="G108" s="8"/>
    </row>
    <row r="109" spans="2:7" x14ac:dyDescent="0.2">
      <c r="B109" s="8"/>
      <c r="C109" s="8"/>
      <c r="D109" s="8"/>
      <c r="E109" s="8"/>
      <c r="F109" s="8"/>
      <c r="G109" s="8"/>
    </row>
    <row r="110" spans="2:7" x14ac:dyDescent="0.2">
      <c r="B110" s="8"/>
      <c r="C110" s="8"/>
      <c r="D110" s="8"/>
      <c r="E110" s="8"/>
      <c r="F110" s="8"/>
      <c r="G110" s="8"/>
    </row>
    <row r="111" spans="2:7" x14ac:dyDescent="0.2">
      <c r="B111" s="8"/>
      <c r="C111" s="8"/>
      <c r="D111" s="8"/>
      <c r="E111" s="8"/>
      <c r="F111" s="8"/>
      <c r="G111" s="8"/>
    </row>
    <row r="112" spans="2:7" x14ac:dyDescent="0.2">
      <c r="B112" s="8"/>
      <c r="C112" s="8"/>
      <c r="D112" s="8"/>
      <c r="E112" s="8"/>
      <c r="F112" s="8"/>
      <c r="G112" s="8"/>
    </row>
    <row r="113" spans="2:7" x14ac:dyDescent="0.2">
      <c r="B113" s="8"/>
      <c r="C113" s="8"/>
      <c r="D113" s="8"/>
      <c r="E113" s="8"/>
      <c r="F113" s="8"/>
      <c r="G113" s="8"/>
    </row>
    <row r="114" spans="2:7" x14ac:dyDescent="0.2">
      <c r="B114" s="8"/>
      <c r="C114" s="8"/>
      <c r="D114" s="8"/>
      <c r="E114" s="8"/>
      <c r="F114" s="8"/>
      <c r="G114" s="8"/>
    </row>
    <row r="115" spans="2:7" x14ac:dyDescent="0.2">
      <c r="B115" s="8"/>
      <c r="C115" s="8"/>
      <c r="D115" s="8"/>
      <c r="E115" s="8"/>
      <c r="F115" s="8"/>
      <c r="G115" s="8"/>
    </row>
    <row r="116" spans="2:7" x14ac:dyDescent="0.2">
      <c r="B116" s="8"/>
      <c r="C116" s="8"/>
      <c r="D116" s="8"/>
      <c r="E116" s="8"/>
      <c r="F116" s="8"/>
      <c r="G116" s="8"/>
    </row>
    <row r="117" spans="2:7" x14ac:dyDescent="0.2">
      <c r="B117" s="8"/>
      <c r="C117" s="8"/>
      <c r="D117" s="8"/>
      <c r="E117" s="8"/>
      <c r="F117" s="8"/>
      <c r="G117" s="8"/>
    </row>
    <row r="118" spans="2:7" x14ac:dyDescent="0.2">
      <c r="B118" s="8"/>
      <c r="C118" s="8"/>
      <c r="D118" s="8"/>
      <c r="E118" s="8"/>
      <c r="F118" s="8"/>
      <c r="G118" s="8"/>
    </row>
    <row r="119" spans="2:7" x14ac:dyDescent="0.2">
      <c r="B119" s="8"/>
      <c r="C119" s="8"/>
      <c r="D119" s="8"/>
      <c r="E119" s="8"/>
      <c r="F119" s="8"/>
      <c r="G119" s="8"/>
    </row>
    <row r="120" spans="2:7" x14ac:dyDescent="0.2">
      <c r="B120" s="8"/>
      <c r="C120" s="8"/>
      <c r="D120" s="8"/>
      <c r="E120" s="8"/>
      <c r="F120" s="8"/>
      <c r="G120" s="8"/>
    </row>
    <row r="121" spans="2:7" x14ac:dyDescent="0.2">
      <c r="B121" s="8"/>
      <c r="C121" s="8"/>
      <c r="D121" s="8"/>
      <c r="E121" s="8"/>
      <c r="F121" s="8"/>
      <c r="G121" s="8"/>
    </row>
    <row r="122" spans="2:7" x14ac:dyDescent="0.2">
      <c r="B122" s="8"/>
      <c r="C122" s="8"/>
      <c r="D122" s="8"/>
      <c r="E122" s="8"/>
      <c r="F122" s="8"/>
      <c r="G122" s="8"/>
    </row>
    <row r="123" spans="2:7" x14ac:dyDescent="0.2">
      <c r="B123" s="8"/>
      <c r="C123" s="8"/>
      <c r="D123" s="8"/>
      <c r="E123" s="8"/>
      <c r="F123" s="8"/>
      <c r="G123" s="8"/>
    </row>
    <row r="124" spans="2:7" x14ac:dyDescent="0.2">
      <c r="B124" s="8"/>
      <c r="C124" s="8"/>
      <c r="D124" s="8"/>
      <c r="E124" s="8"/>
      <c r="F124" s="8"/>
      <c r="G124" s="8"/>
    </row>
    <row r="125" spans="2:7" x14ac:dyDescent="0.2">
      <c r="B125" s="8"/>
      <c r="C125" s="8"/>
      <c r="D125" s="8"/>
      <c r="E125" s="8"/>
      <c r="F125" s="8"/>
      <c r="G125" s="8"/>
    </row>
    <row r="126" spans="2:7" x14ac:dyDescent="0.2">
      <c r="B126" s="8"/>
      <c r="C126" s="8"/>
      <c r="D126" s="8"/>
      <c r="E126" s="8"/>
      <c r="F126" s="8"/>
      <c r="G126" s="8"/>
    </row>
    <row r="127" spans="2:7" x14ac:dyDescent="0.2">
      <c r="B127" s="8"/>
      <c r="C127" s="8"/>
      <c r="D127" s="8"/>
      <c r="E127" s="8"/>
      <c r="F127" s="8"/>
      <c r="G127" s="8"/>
    </row>
    <row r="128" spans="2:7" x14ac:dyDescent="0.2">
      <c r="B128" s="8"/>
      <c r="C128" s="8"/>
      <c r="D128" s="8"/>
      <c r="E128" s="8"/>
      <c r="F128" s="8"/>
      <c r="G128" s="8"/>
    </row>
    <row r="129" spans="2:7" x14ac:dyDescent="0.2">
      <c r="B129" s="8"/>
      <c r="C129" s="8"/>
      <c r="D129" s="8"/>
      <c r="E129" s="8"/>
      <c r="F129" s="8"/>
      <c r="G129" s="8"/>
    </row>
    <row r="130" spans="2:7" x14ac:dyDescent="0.2">
      <c r="B130" s="8"/>
      <c r="C130" s="8"/>
      <c r="D130" s="8"/>
      <c r="E130" s="8"/>
      <c r="F130" s="8"/>
      <c r="G130" s="8"/>
    </row>
    <row r="131" spans="2:7" x14ac:dyDescent="0.2">
      <c r="B131" s="8"/>
      <c r="C131" s="8"/>
      <c r="D131" s="8"/>
      <c r="E131" s="8"/>
      <c r="F131" s="8"/>
      <c r="G131" s="8"/>
    </row>
    <row r="132" spans="2:7" x14ac:dyDescent="0.2">
      <c r="B132" s="8"/>
      <c r="C132" s="8"/>
      <c r="D132" s="8"/>
      <c r="E132" s="8"/>
      <c r="F132" s="8"/>
      <c r="G132" s="8"/>
    </row>
    <row r="133" spans="2:7" x14ac:dyDescent="0.2">
      <c r="B133" s="8"/>
      <c r="C133" s="8"/>
      <c r="D133" s="8"/>
      <c r="E133" s="8"/>
      <c r="F133" s="8"/>
      <c r="G133" s="8"/>
    </row>
    <row r="134" spans="2:7" x14ac:dyDescent="0.2">
      <c r="B134" s="8"/>
      <c r="C134" s="8"/>
      <c r="D134" s="8"/>
      <c r="E134" s="8"/>
      <c r="F134" s="8"/>
      <c r="G134" s="8"/>
    </row>
    <row r="135" spans="2:7" x14ac:dyDescent="0.2">
      <c r="B135" s="8"/>
      <c r="C135" s="8"/>
      <c r="D135" s="8"/>
      <c r="E135" s="8"/>
      <c r="F135" s="8"/>
      <c r="G135" s="8"/>
    </row>
    <row r="136" spans="2:7" x14ac:dyDescent="0.2">
      <c r="B136" s="8"/>
      <c r="C136" s="8"/>
      <c r="D136" s="8"/>
      <c r="E136" s="8"/>
      <c r="F136" s="8"/>
      <c r="G136" s="8"/>
    </row>
    <row r="137" spans="2:7" x14ac:dyDescent="0.2">
      <c r="B137" s="8"/>
      <c r="C137" s="8"/>
      <c r="D137" s="8"/>
      <c r="E137" s="8"/>
      <c r="F137" s="8"/>
      <c r="G137" s="8"/>
    </row>
    <row r="138" spans="2:7" x14ac:dyDescent="0.2">
      <c r="B138" s="8"/>
      <c r="C138" s="8"/>
      <c r="D138" s="8"/>
      <c r="E138" s="8"/>
      <c r="F138" s="8"/>
      <c r="G138" s="8"/>
    </row>
    <row r="139" spans="2:7" x14ac:dyDescent="0.2">
      <c r="B139" s="8"/>
      <c r="C139" s="8"/>
      <c r="D139" s="8"/>
      <c r="E139" s="8"/>
      <c r="F139" s="8"/>
      <c r="G139" s="8"/>
    </row>
    <row r="140" spans="2:7" x14ac:dyDescent="0.2">
      <c r="B140" s="8"/>
      <c r="C140" s="8"/>
      <c r="D140" s="8"/>
      <c r="E140" s="8"/>
      <c r="F140" s="8"/>
      <c r="G140" s="8"/>
    </row>
    <row r="141" spans="2:7" x14ac:dyDescent="0.2">
      <c r="B141" s="8"/>
      <c r="C141" s="8"/>
      <c r="D141" s="8"/>
      <c r="E141" s="8"/>
      <c r="F141" s="8"/>
      <c r="G141" s="8"/>
    </row>
    <row r="142" spans="2:7" x14ac:dyDescent="0.2">
      <c r="B142" s="8"/>
      <c r="C142" s="8"/>
      <c r="D142" s="8"/>
      <c r="E142" s="8"/>
      <c r="F142" s="8"/>
      <c r="G142" s="8"/>
    </row>
    <row r="143" spans="2:7" x14ac:dyDescent="0.2">
      <c r="B143" s="8"/>
      <c r="C143" s="8"/>
      <c r="D143" s="8"/>
      <c r="E143" s="8"/>
      <c r="F143" s="8"/>
      <c r="G143" s="8"/>
    </row>
    <row r="144" spans="2:7" x14ac:dyDescent="0.2">
      <c r="B144" s="8"/>
      <c r="C144" s="8"/>
      <c r="D144" s="8"/>
      <c r="E144" s="8"/>
      <c r="F144" s="8"/>
      <c r="G144" s="8"/>
    </row>
    <row r="145" spans="2:7" x14ac:dyDescent="0.2">
      <c r="B145" s="8"/>
      <c r="C145" s="8"/>
      <c r="D145" s="8"/>
      <c r="E145" s="8"/>
      <c r="F145" s="8"/>
      <c r="G145" s="8"/>
    </row>
    <row r="146" spans="2:7" x14ac:dyDescent="0.2">
      <c r="B146" s="8"/>
      <c r="C146" s="8"/>
      <c r="D146" s="8"/>
      <c r="E146" s="8"/>
      <c r="F146" s="8"/>
      <c r="G146" s="8"/>
    </row>
    <row r="147" spans="2:7" x14ac:dyDescent="0.2">
      <c r="B147" s="8"/>
      <c r="C147" s="8"/>
      <c r="D147" s="8"/>
      <c r="E147" s="8"/>
      <c r="F147" s="8"/>
      <c r="G147" s="8"/>
    </row>
    <row r="148" spans="2:7" x14ac:dyDescent="0.2">
      <c r="B148" s="8"/>
      <c r="C148" s="8"/>
      <c r="D148" s="8"/>
      <c r="E148" s="8"/>
      <c r="F148" s="8"/>
      <c r="G148" s="8"/>
    </row>
    <row r="149" spans="2:7" x14ac:dyDescent="0.2">
      <c r="B149" s="8"/>
      <c r="C149" s="8"/>
      <c r="D149" s="8"/>
      <c r="E149" s="8"/>
      <c r="F149" s="8"/>
      <c r="G149" s="8"/>
    </row>
    <row r="150" spans="2:7" x14ac:dyDescent="0.2">
      <c r="B150" s="8"/>
      <c r="C150" s="8"/>
      <c r="D150" s="8"/>
      <c r="E150" s="8"/>
      <c r="F150" s="8"/>
      <c r="G150" s="8"/>
    </row>
    <row r="151" spans="2:7" x14ac:dyDescent="0.2">
      <c r="B151" s="8"/>
      <c r="C151" s="8"/>
      <c r="D151" s="8"/>
      <c r="E151" s="8"/>
      <c r="F151" s="8"/>
      <c r="G151" s="8"/>
    </row>
    <row r="152" spans="2:7" x14ac:dyDescent="0.2">
      <c r="B152" s="8"/>
      <c r="C152" s="8"/>
      <c r="D152" s="8"/>
      <c r="E152" s="8"/>
      <c r="F152" s="8"/>
      <c r="G152" s="8"/>
    </row>
    <row r="153" spans="2:7" x14ac:dyDescent="0.2">
      <c r="B153" s="8"/>
      <c r="C153" s="8"/>
      <c r="D153" s="8"/>
      <c r="E153" s="8"/>
      <c r="F153" s="8"/>
      <c r="G153" s="8"/>
    </row>
    <row r="154" spans="2:7" x14ac:dyDescent="0.2">
      <c r="B154" s="8"/>
      <c r="C154" s="8"/>
      <c r="D154" s="8"/>
      <c r="E154" s="8"/>
      <c r="F154" s="8"/>
      <c r="G154" s="8"/>
    </row>
    <row r="155" spans="2:7" x14ac:dyDescent="0.2">
      <c r="B155" s="8"/>
      <c r="C155" s="8"/>
      <c r="D155" s="8"/>
      <c r="E155" s="8"/>
      <c r="F155" s="8"/>
      <c r="G155" s="8"/>
    </row>
    <row r="156" spans="2:7" x14ac:dyDescent="0.2">
      <c r="B156" s="8"/>
      <c r="C156" s="8"/>
      <c r="D156" s="8"/>
      <c r="E156" s="8"/>
      <c r="F156" s="8"/>
      <c r="G156" s="8"/>
    </row>
    <row r="157" spans="2:7" x14ac:dyDescent="0.2">
      <c r="B157" s="8"/>
      <c r="C157" s="8"/>
      <c r="D157" s="8"/>
      <c r="E157" s="8"/>
      <c r="F157" s="8"/>
      <c r="G157" s="8"/>
    </row>
    <row r="158" spans="2:7" x14ac:dyDescent="0.2">
      <c r="B158" s="8"/>
      <c r="C158" s="8"/>
      <c r="D158" s="8"/>
      <c r="E158" s="8"/>
      <c r="F158" s="8"/>
      <c r="G158" s="8"/>
    </row>
    <row r="159" spans="2:7" x14ac:dyDescent="0.2">
      <c r="B159" s="8"/>
      <c r="C159" s="8"/>
      <c r="D159" s="8"/>
      <c r="E159" s="8"/>
      <c r="F159" s="8"/>
      <c r="G159" s="8"/>
    </row>
    <row r="160" spans="2:7" x14ac:dyDescent="0.2">
      <c r="B160" s="8"/>
      <c r="C160" s="8"/>
      <c r="D160" s="8"/>
      <c r="E160" s="8"/>
      <c r="F160" s="8"/>
      <c r="G160" s="8"/>
    </row>
    <row r="161" spans="2:7" x14ac:dyDescent="0.2">
      <c r="B161" s="8"/>
      <c r="C161" s="8"/>
      <c r="D161" s="8"/>
      <c r="E161" s="8"/>
      <c r="F161" s="8"/>
      <c r="G161" s="8"/>
    </row>
    <row r="162" spans="2:7" x14ac:dyDescent="0.2">
      <c r="B162" s="8"/>
      <c r="C162" s="8"/>
      <c r="D162" s="8"/>
      <c r="E162" s="8"/>
      <c r="F162" s="8"/>
      <c r="G162" s="8"/>
    </row>
    <row r="163" spans="2:7" x14ac:dyDescent="0.2">
      <c r="B163" s="8"/>
      <c r="C163" s="8"/>
      <c r="D163" s="8"/>
      <c r="E163" s="8"/>
      <c r="F163" s="8"/>
      <c r="G163" s="8"/>
    </row>
    <row r="164" spans="2:7" x14ac:dyDescent="0.2">
      <c r="B164" s="8"/>
      <c r="C164" s="8"/>
      <c r="D164" s="8"/>
      <c r="E164" s="8"/>
      <c r="F164" s="8"/>
      <c r="G164" s="8"/>
    </row>
    <row r="165" spans="2:7" x14ac:dyDescent="0.2">
      <c r="B165" s="8"/>
      <c r="C165" s="8"/>
      <c r="D165" s="8"/>
      <c r="E165" s="8"/>
      <c r="F165" s="8"/>
      <c r="G165" s="8"/>
    </row>
    <row r="166" spans="2:7" x14ac:dyDescent="0.2">
      <c r="B166" s="8"/>
      <c r="C166" s="8"/>
      <c r="D166" s="8"/>
      <c r="E166" s="8"/>
      <c r="F166" s="8"/>
      <c r="G166" s="8"/>
    </row>
    <row r="167" spans="2:7" x14ac:dyDescent="0.2">
      <c r="B167" s="8"/>
      <c r="C167" s="8"/>
      <c r="D167" s="8"/>
      <c r="E167" s="8"/>
      <c r="F167" s="8"/>
      <c r="G167" s="8"/>
    </row>
    <row r="168" spans="2:7" x14ac:dyDescent="0.2">
      <c r="B168" s="8"/>
      <c r="C168" s="8"/>
      <c r="D168" s="8"/>
      <c r="E168" s="8"/>
      <c r="F168" s="8"/>
      <c r="G168" s="8"/>
    </row>
    <row r="169" spans="2:7" x14ac:dyDescent="0.2">
      <c r="B169" s="8"/>
      <c r="C169" s="8"/>
      <c r="D169" s="8"/>
      <c r="E169" s="8"/>
      <c r="F169" s="8"/>
      <c r="G169" s="8"/>
    </row>
    <row r="170" spans="2:7" x14ac:dyDescent="0.2">
      <c r="B170" s="8"/>
      <c r="C170" s="8"/>
      <c r="D170" s="8"/>
      <c r="E170" s="8"/>
      <c r="F170" s="8"/>
      <c r="G170" s="8"/>
    </row>
    <row r="171" spans="2:7" x14ac:dyDescent="0.2">
      <c r="B171" s="8"/>
      <c r="C171" s="8"/>
      <c r="D171" s="8"/>
      <c r="E171" s="8"/>
      <c r="F171" s="8"/>
      <c r="G171" s="8"/>
    </row>
    <row r="172" spans="2:7" x14ac:dyDescent="0.2">
      <c r="B172" s="8"/>
      <c r="C172" s="8"/>
      <c r="D172" s="8"/>
      <c r="E172" s="8"/>
      <c r="F172" s="8"/>
      <c r="G172" s="8"/>
    </row>
    <row r="173" spans="2:7" x14ac:dyDescent="0.2">
      <c r="B173" s="8"/>
      <c r="C173" s="8"/>
      <c r="D173" s="8"/>
      <c r="E173" s="8"/>
      <c r="F173" s="8"/>
      <c r="G173" s="8"/>
    </row>
    <row r="174" spans="2:7" x14ac:dyDescent="0.2">
      <c r="B174" s="8"/>
      <c r="C174" s="8"/>
      <c r="D174" s="8"/>
      <c r="E174" s="8"/>
      <c r="F174" s="8"/>
      <c r="G174" s="8"/>
    </row>
    <row r="175" spans="2:7" x14ac:dyDescent="0.2">
      <c r="B175" s="8"/>
      <c r="C175" s="8"/>
      <c r="D175" s="8"/>
      <c r="E175" s="8"/>
      <c r="F175" s="8"/>
      <c r="G175" s="8"/>
    </row>
    <row r="176" spans="2:7" x14ac:dyDescent="0.2">
      <c r="B176" s="8"/>
      <c r="C176" s="8"/>
      <c r="D176" s="8"/>
      <c r="E176" s="8"/>
      <c r="F176" s="8"/>
      <c r="G176" s="8"/>
    </row>
    <row r="177" spans="2:7" x14ac:dyDescent="0.2">
      <c r="B177" s="8"/>
      <c r="C177" s="8"/>
      <c r="D177" s="8"/>
      <c r="E177" s="8"/>
      <c r="F177" s="8"/>
      <c r="G177" s="8"/>
    </row>
    <row r="178" spans="2:7" x14ac:dyDescent="0.2">
      <c r="B178" s="8"/>
      <c r="C178" s="8"/>
      <c r="D178" s="8"/>
      <c r="E178" s="8"/>
      <c r="F178" s="8"/>
      <c r="G178" s="8"/>
    </row>
    <row r="179" spans="2:7" x14ac:dyDescent="0.2">
      <c r="B179" s="8"/>
      <c r="C179" s="8"/>
      <c r="D179" s="8"/>
      <c r="E179" s="8"/>
      <c r="F179" s="8"/>
      <c r="G179" s="8"/>
    </row>
    <row r="180" spans="2:7" x14ac:dyDescent="0.2">
      <c r="B180" s="8"/>
      <c r="C180" s="8"/>
      <c r="D180" s="8"/>
      <c r="E180" s="8"/>
      <c r="F180" s="8"/>
      <c r="G180" s="8"/>
    </row>
    <row r="181" spans="2:7" x14ac:dyDescent="0.2">
      <c r="B181" s="8"/>
      <c r="C181" s="8"/>
      <c r="D181" s="8"/>
      <c r="E181" s="8"/>
      <c r="F181" s="8"/>
      <c r="G181" s="8"/>
    </row>
    <row r="182" spans="2:7" x14ac:dyDescent="0.2">
      <c r="B182" s="8"/>
      <c r="C182" s="8"/>
      <c r="D182" s="8"/>
      <c r="E182" s="8"/>
      <c r="F182" s="8"/>
      <c r="G182" s="8"/>
    </row>
    <row r="183" spans="2:7" x14ac:dyDescent="0.2">
      <c r="B183" s="8"/>
      <c r="C183" s="8"/>
      <c r="D183" s="8"/>
      <c r="E183" s="8"/>
      <c r="F183" s="8"/>
      <c r="G183" s="8"/>
    </row>
    <row r="184" spans="2:7" x14ac:dyDescent="0.2">
      <c r="B184" s="8"/>
      <c r="C184" s="8"/>
      <c r="D184" s="8"/>
      <c r="E184" s="8"/>
      <c r="F184" s="8"/>
      <c r="G184" s="8"/>
    </row>
    <row r="185" spans="2:7" x14ac:dyDescent="0.2">
      <c r="B185" s="8"/>
      <c r="C185" s="8"/>
      <c r="D185" s="8"/>
      <c r="E185" s="8"/>
      <c r="F185" s="8"/>
      <c r="G185" s="8"/>
    </row>
    <row r="186" spans="2:7" x14ac:dyDescent="0.2">
      <c r="B186" s="8"/>
      <c r="C186" s="8"/>
      <c r="D186" s="8"/>
      <c r="E186" s="8"/>
      <c r="F186" s="8"/>
      <c r="G186" s="8"/>
    </row>
    <row r="187" spans="2:7" x14ac:dyDescent="0.2">
      <c r="B187" s="8"/>
      <c r="C187" s="8"/>
      <c r="D187" s="8"/>
      <c r="E187" s="8"/>
      <c r="F187" s="8"/>
      <c r="G187" s="8"/>
    </row>
    <row r="188" spans="2:7" x14ac:dyDescent="0.2">
      <c r="B188" s="8"/>
      <c r="C188" s="8"/>
      <c r="D188" s="8"/>
      <c r="E188" s="8"/>
      <c r="F188" s="8"/>
      <c r="G188" s="8"/>
    </row>
    <row r="189" spans="2:7" x14ac:dyDescent="0.2">
      <c r="B189" s="8"/>
      <c r="C189" s="8"/>
      <c r="D189" s="8"/>
      <c r="E189" s="8"/>
      <c r="F189" s="8"/>
      <c r="G189" s="8"/>
    </row>
    <row r="190" spans="2:7" x14ac:dyDescent="0.2">
      <c r="B190" s="8"/>
      <c r="C190" s="8"/>
      <c r="D190" s="8"/>
      <c r="E190" s="8"/>
      <c r="F190" s="8"/>
      <c r="G190" s="8"/>
    </row>
    <row r="191" spans="2:7" x14ac:dyDescent="0.2">
      <c r="B191" s="8"/>
      <c r="C191" s="8"/>
      <c r="D191" s="8"/>
      <c r="E191" s="8"/>
      <c r="F191" s="8"/>
      <c r="G191" s="8"/>
    </row>
    <row r="192" spans="2:7" x14ac:dyDescent="0.2">
      <c r="B192" s="8"/>
      <c r="C192" s="8"/>
      <c r="D192" s="8"/>
      <c r="E192" s="8"/>
      <c r="F192" s="8"/>
      <c r="G192" s="8"/>
    </row>
    <row r="193" spans="2:7" x14ac:dyDescent="0.2">
      <c r="B193" s="8"/>
      <c r="C193" s="8"/>
      <c r="D193" s="8"/>
      <c r="E193" s="8"/>
      <c r="F193" s="8"/>
      <c r="G193" s="8"/>
    </row>
    <row r="194" spans="2:7" x14ac:dyDescent="0.2">
      <c r="B194" s="8"/>
      <c r="C194" s="8"/>
      <c r="D194" s="8"/>
      <c r="E194" s="8"/>
      <c r="F194" s="8"/>
      <c r="G194" s="8"/>
    </row>
    <row r="195" spans="2:7" x14ac:dyDescent="0.2">
      <c r="B195" s="8"/>
      <c r="C195" s="8"/>
      <c r="D195" s="8"/>
      <c r="E195" s="8"/>
      <c r="F195" s="8"/>
      <c r="G195" s="8"/>
    </row>
    <row r="196" spans="2:7" x14ac:dyDescent="0.2">
      <c r="B196" s="8"/>
      <c r="C196" s="8"/>
      <c r="D196" s="8"/>
      <c r="E196" s="8"/>
      <c r="F196" s="8"/>
      <c r="G196" s="8"/>
    </row>
    <row r="197" spans="2:7" x14ac:dyDescent="0.2">
      <c r="B197" s="8"/>
      <c r="C197" s="8"/>
      <c r="D197" s="8"/>
      <c r="E197" s="8"/>
      <c r="F197" s="8"/>
      <c r="G197" s="8"/>
    </row>
    <row r="198" spans="2:7" x14ac:dyDescent="0.2">
      <c r="B198" s="8"/>
      <c r="C198" s="8"/>
      <c r="D198" s="8"/>
      <c r="E198" s="8"/>
      <c r="F198" s="8"/>
      <c r="G198" s="8"/>
    </row>
    <row r="199" spans="2:7" x14ac:dyDescent="0.2">
      <c r="B199" s="8"/>
      <c r="C199" s="8"/>
      <c r="D199" s="8"/>
      <c r="E199" s="8"/>
      <c r="F199" s="8"/>
      <c r="G199" s="8"/>
    </row>
    <row r="200" spans="2:7" x14ac:dyDescent="0.2">
      <c r="B200" s="8"/>
      <c r="C200" s="8"/>
      <c r="D200" s="8"/>
      <c r="E200" s="8"/>
      <c r="F200" s="8"/>
      <c r="G200" s="8"/>
    </row>
    <row r="201" spans="2:7" x14ac:dyDescent="0.2">
      <c r="B201" s="8"/>
      <c r="C201" s="8"/>
      <c r="D201" s="8"/>
      <c r="E201" s="8"/>
      <c r="F201" s="8"/>
      <c r="G201" s="8"/>
    </row>
    <row r="202" spans="2:7" x14ac:dyDescent="0.2">
      <c r="B202" s="8"/>
      <c r="C202" s="8"/>
      <c r="D202" s="8"/>
      <c r="E202" s="8"/>
      <c r="F202" s="8"/>
      <c r="G202" s="8"/>
    </row>
    <row r="203" spans="2:7" x14ac:dyDescent="0.2">
      <c r="B203" s="8"/>
      <c r="C203" s="8"/>
      <c r="D203" s="8"/>
      <c r="E203" s="8"/>
      <c r="F203" s="8"/>
      <c r="G203" s="8"/>
    </row>
    <row r="204" spans="2:7" x14ac:dyDescent="0.2">
      <c r="B204" s="8"/>
      <c r="C204" s="8"/>
      <c r="D204" s="8"/>
      <c r="E204" s="8"/>
      <c r="F204" s="8"/>
      <c r="G204" s="8"/>
    </row>
    <row r="205" spans="2:7" x14ac:dyDescent="0.2">
      <c r="B205" s="8"/>
      <c r="C205" s="8"/>
      <c r="D205" s="8"/>
      <c r="E205" s="8"/>
      <c r="F205" s="8"/>
      <c r="G205" s="8"/>
    </row>
    <row r="206" spans="2:7" x14ac:dyDescent="0.2">
      <c r="B206" s="8"/>
      <c r="C206" s="8"/>
      <c r="D206" s="8"/>
      <c r="E206" s="8"/>
      <c r="F206" s="8"/>
      <c r="G206" s="8"/>
    </row>
    <row r="207" spans="2:7" x14ac:dyDescent="0.2">
      <c r="B207" s="8"/>
      <c r="C207" s="8"/>
      <c r="D207" s="8"/>
      <c r="E207" s="8"/>
      <c r="F207" s="8"/>
      <c r="G207" s="8"/>
    </row>
    <row r="208" spans="2:7" x14ac:dyDescent="0.2">
      <c r="B208" s="8"/>
      <c r="C208" s="8"/>
      <c r="D208" s="8"/>
      <c r="E208" s="8"/>
      <c r="F208" s="8"/>
      <c r="G208" s="8"/>
    </row>
    <row r="209" spans="2:7" x14ac:dyDescent="0.2">
      <c r="B209" s="8"/>
      <c r="C209" s="8"/>
      <c r="D209" s="8"/>
      <c r="E209" s="8"/>
      <c r="F209" s="8"/>
      <c r="G209" s="8"/>
    </row>
    <row r="210" spans="2:7" x14ac:dyDescent="0.2">
      <c r="B210" s="8"/>
      <c r="C210" s="8"/>
      <c r="D210" s="8"/>
      <c r="E210" s="8"/>
      <c r="F210" s="8"/>
      <c r="G210" s="8"/>
    </row>
    <row r="211" spans="2:7" x14ac:dyDescent="0.2">
      <c r="B211" s="8"/>
      <c r="C211" s="8"/>
      <c r="D211" s="8"/>
      <c r="E211" s="8"/>
      <c r="F211" s="8"/>
      <c r="G211" s="8"/>
    </row>
    <row r="212" spans="2:7" x14ac:dyDescent="0.2">
      <c r="B212" s="8"/>
      <c r="C212" s="8"/>
      <c r="D212" s="8"/>
      <c r="E212" s="8"/>
      <c r="F212" s="8"/>
      <c r="G212" s="8"/>
    </row>
    <row r="213" spans="2:7" x14ac:dyDescent="0.2">
      <c r="B213" s="8"/>
      <c r="C213" s="8"/>
      <c r="D213" s="8"/>
      <c r="E213" s="8"/>
      <c r="F213" s="8"/>
      <c r="G213" s="8"/>
    </row>
    <row r="214" spans="2:7" x14ac:dyDescent="0.2">
      <c r="B214" s="8"/>
      <c r="C214" s="8"/>
      <c r="D214" s="8"/>
      <c r="E214" s="8"/>
      <c r="F214" s="8"/>
      <c r="G214" s="8"/>
    </row>
    <row r="215" spans="2:7" x14ac:dyDescent="0.2">
      <c r="B215" s="8"/>
      <c r="C215" s="8"/>
      <c r="D215" s="8"/>
      <c r="E215" s="8"/>
      <c r="F215" s="8"/>
      <c r="G215" s="8"/>
    </row>
    <row r="216" spans="2:7" x14ac:dyDescent="0.2">
      <c r="B216" s="8"/>
      <c r="C216" s="8"/>
      <c r="D216" s="8"/>
      <c r="E216" s="8"/>
      <c r="F216" s="8"/>
      <c r="G216" s="8"/>
    </row>
    <row r="217" spans="2:7" x14ac:dyDescent="0.2">
      <c r="B217" s="8"/>
      <c r="C217" s="8"/>
      <c r="D217" s="8"/>
      <c r="E217" s="8"/>
      <c r="F217" s="8"/>
      <c r="G217" s="8"/>
    </row>
    <row r="218" spans="2:7" x14ac:dyDescent="0.2">
      <c r="B218" s="8"/>
      <c r="C218" s="8"/>
      <c r="D218" s="8"/>
      <c r="E218" s="8"/>
      <c r="F218" s="8"/>
      <c r="G218" s="8"/>
    </row>
    <row r="219" spans="2:7" x14ac:dyDescent="0.2">
      <c r="B219" s="8"/>
      <c r="C219" s="8"/>
      <c r="D219" s="8"/>
      <c r="E219" s="8"/>
      <c r="F219" s="8"/>
      <c r="G219" s="8"/>
    </row>
    <row r="220" spans="2:7" x14ac:dyDescent="0.2">
      <c r="B220" s="8"/>
      <c r="C220" s="8"/>
      <c r="D220" s="8"/>
      <c r="E220" s="8"/>
      <c r="F220" s="8"/>
      <c r="G220" s="8"/>
    </row>
    <row r="221" spans="2:7" x14ac:dyDescent="0.2">
      <c r="B221" s="8"/>
      <c r="C221" s="8"/>
      <c r="D221" s="8"/>
      <c r="E221" s="8"/>
      <c r="F221" s="8"/>
      <c r="G221" s="8"/>
    </row>
    <row r="222" spans="2:7" x14ac:dyDescent="0.2">
      <c r="B222" s="8"/>
      <c r="C222" s="8"/>
      <c r="D222" s="8"/>
      <c r="E222" s="8"/>
      <c r="F222" s="8"/>
      <c r="G222" s="8"/>
    </row>
    <row r="223" spans="2:7" x14ac:dyDescent="0.2">
      <c r="B223" s="8"/>
      <c r="C223" s="8"/>
      <c r="D223" s="8"/>
      <c r="E223" s="8"/>
      <c r="F223" s="8"/>
      <c r="G223" s="8"/>
    </row>
    <row r="224" spans="2:7" x14ac:dyDescent="0.2">
      <c r="B224" s="8"/>
      <c r="C224" s="8"/>
      <c r="D224" s="8"/>
      <c r="E224" s="8"/>
      <c r="F224" s="8"/>
      <c r="G224" s="8"/>
    </row>
    <row r="225" spans="2:7" x14ac:dyDescent="0.2">
      <c r="B225" s="8"/>
      <c r="C225" s="8"/>
      <c r="D225" s="8"/>
      <c r="E225" s="8"/>
      <c r="F225" s="8"/>
      <c r="G225" s="8"/>
    </row>
    <row r="226" spans="2:7" x14ac:dyDescent="0.2">
      <c r="B226" s="8"/>
      <c r="C226" s="8"/>
      <c r="D226" s="8"/>
      <c r="E226" s="8"/>
      <c r="F226" s="8"/>
      <c r="G226" s="8"/>
    </row>
    <row r="227" spans="2:7" x14ac:dyDescent="0.2">
      <c r="B227" s="8"/>
      <c r="C227" s="8"/>
      <c r="D227" s="8"/>
      <c r="E227" s="8"/>
      <c r="F227" s="8"/>
      <c r="G227" s="8"/>
    </row>
    <row r="228" spans="2:7" x14ac:dyDescent="0.2">
      <c r="B228" s="8"/>
      <c r="C228" s="8"/>
      <c r="D228" s="8"/>
      <c r="E228" s="8"/>
      <c r="F228" s="8"/>
      <c r="G228" s="8"/>
    </row>
    <row r="229" spans="2:7" x14ac:dyDescent="0.2">
      <c r="B229" s="8"/>
      <c r="C229" s="8"/>
      <c r="D229" s="8"/>
      <c r="E229" s="8"/>
      <c r="F229" s="8"/>
      <c r="G229" s="8"/>
    </row>
    <row r="230" spans="2:7" x14ac:dyDescent="0.2">
      <c r="B230" s="8"/>
      <c r="C230" s="8"/>
      <c r="D230" s="8"/>
      <c r="E230" s="8"/>
      <c r="F230" s="8"/>
      <c r="G230" s="8"/>
    </row>
    <row r="231" spans="2:7" x14ac:dyDescent="0.2">
      <c r="B231" s="8"/>
      <c r="C231" s="8"/>
      <c r="D231" s="8"/>
      <c r="E231" s="8"/>
      <c r="F231" s="8"/>
      <c r="G231" s="8"/>
    </row>
    <row r="232" spans="2:7" x14ac:dyDescent="0.2">
      <c r="B232" s="8"/>
      <c r="C232" s="8"/>
      <c r="D232" s="8"/>
      <c r="E232" s="8"/>
      <c r="F232" s="8"/>
      <c r="G232" s="8"/>
    </row>
    <row r="233" spans="2:7" x14ac:dyDescent="0.2">
      <c r="B233" s="8"/>
      <c r="C233" s="8"/>
      <c r="D233" s="8"/>
      <c r="E233" s="8"/>
      <c r="F233" s="8"/>
      <c r="G233" s="8"/>
    </row>
    <row r="234" spans="2:7" x14ac:dyDescent="0.2">
      <c r="B234" s="8"/>
      <c r="C234" s="8"/>
      <c r="D234" s="8"/>
      <c r="E234" s="8"/>
      <c r="F234" s="8"/>
      <c r="G234" s="8"/>
    </row>
    <row r="235" spans="2:7" x14ac:dyDescent="0.2">
      <c r="B235" s="8"/>
      <c r="C235" s="8"/>
      <c r="D235" s="8"/>
      <c r="E235" s="8"/>
      <c r="F235" s="8"/>
      <c r="G235" s="8"/>
    </row>
    <row r="236" spans="2:7" x14ac:dyDescent="0.2">
      <c r="B236" s="8"/>
      <c r="C236" s="8"/>
      <c r="D236" s="8"/>
      <c r="E236" s="8"/>
      <c r="F236" s="8"/>
      <c r="G236" s="8"/>
    </row>
    <row r="237" spans="2:7" x14ac:dyDescent="0.2">
      <c r="B237" s="8"/>
      <c r="C237" s="8"/>
      <c r="D237" s="8"/>
      <c r="E237" s="8"/>
      <c r="F237" s="8"/>
      <c r="G237" s="8"/>
    </row>
    <row r="238" spans="2:7" x14ac:dyDescent="0.2">
      <c r="B238" s="8"/>
      <c r="C238" s="8"/>
      <c r="D238" s="8"/>
      <c r="E238" s="8"/>
      <c r="F238" s="8"/>
      <c r="G238" s="8"/>
    </row>
    <row r="239" spans="2:7" x14ac:dyDescent="0.2">
      <c r="B239" s="8"/>
      <c r="C239" s="8"/>
      <c r="D239" s="8"/>
      <c r="E239" s="8"/>
      <c r="F239" s="8"/>
      <c r="G239" s="8"/>
    </row>
    <row r="240" spans="2:7" x14ac:dyDescent="0.2">
      <c r="B240" s="8"/>
      <c r="C240" s="8"/>
      <c r="D240" s="8"/>
      <c r="E240" s="8"/>
      <c r="F240" s="8"/>
      <c r="G240" s="8"/>
    </row>
    <row r="241" spans="2:7" x14ac:dyDescent="0.2">
      <c r="B241" s="8"/>
      <c r="C241" s="8"/>
      <c r="D241" s="8"/>
      <c r="E241" s="8"/>
      <c r="F241" s="8"/>
      <c r="G241" s="8"/>
    </row>
    <row r="242" spans="2:7" x14ac:dyDescent="0.2">
      <c r="B242" s="8"/>
      <c r="C242" s="8"/>
      <c r="D242" s="8"/>
      <c r="E242" s="8"/>
      <c r="F242" s="8"/>
      <c r="G242" s="8"/>
    </row>
    <row r="243" spans="2:7" x14ac:dyDescent="0.2">
      <c r="B243" s="8"/>
      <c r="C243" s="8"/>
      <c r="D243" s="8"/>
      <c r="E243" s="8"/>
      <c r="F243" s="8"/>
      <c r="G243" s="8"/>
    </row>
    <row r="244" spans="2:7" x14ac:dyDescent="0.2">
      <c r="B244" s="8"/>
      <c r="C244" s="8"/>
      <c r="D244" s="8"/>
      <c r="E244" s="8"/>
      <c r="F244" s="8"/>
      <c r="G244" s="8"/>
    </row>
    <row r="245" spans="2:7" x14ac:dyDescent="0.2">
      <c r="B245" s="8"/>
      <c r="C245" s="8"/>
      <c r="D245" s="8"/>
      <c r="E245" s="8"/>
      <c r="F245" s="8"/>
      <c r="G245" s="8"/>
    </row>
    <row r="246" spans="2:7" x14ac:dyDescent="0.2">
      <c r="B246" s="8"/>
      <c r="C246" s="8"/>
      <c r="D246" s="8"/>
      <c r="E246" s="8"/>
      <c r="F246" s="8"/>
      <c r="G246" s="8"/>
    </row>
    <row r="247" spans="2:7" x14ac:dyDescent="0.2">
      <c r="B247" s="8"/>
      <c r="C247" s="8"/>
      <c r="D247" s="8"/>
      <c r="E247" s="8"/>
      <c r="F247" s="8"/>
      <c r="G247" s="8"/>
    </row>
    <row r="248" spans="2:7" x14ac:dyDescent="0.2">
      <c r="B248" s="8"/>
      <c r="C248" s="8"/>
      <c r="D248" s="8"/>
      <c r="E248" s="8"/>
      <c r="F248" s="8"/>
      <c r="G248" s="8"/>
    </row>
    <row r="249" spans="2:7" x14ac:dyDescent="0.2">
      <c r="B249" s="8"/>
      <c r="C249" s="8"/>
      <c r="D249" s="8"/>
      <c r="E249" s="8"/>
      <c r="F249" s="8"/>
      <c r="G249" s="8"/>
    </row>
    <row r="250" spans="2:7" x14ac:dyDescent="0.2">
      <c r="B250" s="8"/>
      <c r="C250" s="8"/>
      <c r="D250" s="8"/>
      <c r="E250" s="8"/>
      <c r="F250" s="8"/>
      <c r="G250" s="8"/>
    </row>
    <row r="251" spans="2:7" x14ac:dyDescent="0.2">
      <c r="B251" s="8"/>
      <c r="C251" s="8"/>
      <c r="D251" s="8"/>
      <c r="E251" s="8"/>
      <c r="F251" s="8"/>
      <c r="G251" s="8"/>
    </row>
    <row r="252" spans="2:7" x14ac:dyDescent="0.2">
      <c r="B252" s="8"/>
      <c r="C252" s="8"/>
      <c r="D252" s="8"/>
      <c r="E252" s="8"/>
      <c r="F252" s="8"/>
      <c r="G252" s="8"/>
    </row>
    <row r="253" spans="2:7" x14ac:dyDescent="0.2">
      <c r="B253" s="8"/>
      <c r="C253" s="8"/>
      <c r="D253" s="8"/>
      <c r="E253" s="8"/>
      <c r="F253" s="8"/>
      <c r="G253" s="8"/>
    </row>
    <row r="254" spans="2:7" x14ac:dyDescent="0.2">
      <c r="B254" s="8"/>
      <c r="C254" s="8"/>
      <c r="D254" s="8"/>
      <c r="E254" s="8"/>
      <c r="F254" s="8"/>
      <c r="G254" s="8"/>
    </row>
    <row r="255" spans="2:7" x14ac:dyDescent="0.2">
      <c r="B255" s="8"/>
      <c r="C255" s="8"/>
      <c r="D255" s="8"/>
      <c r="E255" s="8"/>
      <c r="F255" s="8"/>
      <c r="G255" s="8"/>
    </row>
    <row r="256" spans="2:7" x14ac:dyDescent="0.2">
      <c r="B256" s="8"/>
      <c r="C256" s="8"/>
      <c r="D256" s="8"/>
      <c r="E256" s="8"/>
      <c r="F256" s="8"/>
      <c r="G256" s="8"/>
    </row>
    <row r="257" spans="2:7" x14ac:dyDescent="0.2">
      <c r="B257" s="8"/>
      <c r="C257" s="8"/>
      <c r="D257" s="8"/>
      <c r="E257" s="8"/>
      <c r="F257" s="8"/>
      <c r="G257" s="8"/>
    </row>
    <row r="258" spans="2:7" x14ac:dyDescent="0.2">
      <c r="B258" s="8"/>
      <c r="C258" s="8"/>
      <c r="D258" s="8"/>
      <c r="E258" s="8"/>
      <c r="F258" s="8"/>
      <c r="G258" s="8"/>
    </row>
    <row r="259" spans="2:7" x14ac:dyDescent="0.2">
      <c r="B259" s="8"/>
      <c r="C259" s="8"/>
      <c r="D259" s="8"/>
      <c r="E259" s="8"/>
      <c r="F259" s="8"/>
      <c r="G259" s="8"/>
    </row>
    <row r="260" spans="2:7" x14ac:dyDescent="0.2">
      <c r="B260" s="8"/>
      <c r="C260" s="8"/>
      <c r="D260" s="8"/>
      <c r="E260" s="8"/>
      <c r="F260" s="8"/>
      <c r="G260" s="8"/>
    </row>
    <row r="261" spans="2:7" x14ac:dyDescent="0.2">
      <c r="B261" s="8"/>
      <c r="C261" s="8"/>
      <c r="D261" s="8"/>
      <c r="E261" s="8"/>
      <c r="F261" s="8"/>
      <c r="G261" s="8"/>
    </row>
    <row r="262" spans="2:7" x14ac:dyDescent="0.2">
      <c r="B262" s="8"/>
      <c r="C262" s="8"/>
      <c r="D262" s="8"/>
      <c r="E262" s="8"/>
      <c r="F262" s="8"/>
      <c r="G262" s="8"/>
    </row>
    <row r="263" spans="2:7" x14ac:dyDescent="0.2">
      <c r="B263" s="8"/>
      <c r="C263" s="8"/>
      <c r="D263" s="8"/>
      <c r="E263" s="8"/>
      <c r="F263" s="8"/>
      <c r="G263" s="8"/>
    </row>
    <row r="264" spans="2:7" x14ac:dyDescent="0.2">
      <c r="B264" s="8"/>
      <c r="C264" s="8"/>
      <c r="D264" s="8"/>
      <c r="E264" s="8"/>
      <c r="F264" s="8"/>
      <c r="G264" s="8"/>
    </row>
    <row r="265" spans="2:7" x14ac:dyDescent="0.2">
      <c r="B265" s="8"/>
      <c r="C265" s="8"/>
      <c r="D265" s="8"/>
      <c r="E265" s="8"/>
      <c r="F265" s="8"/>
      <c r="G265" s="8"/>
    </row>
    <row r="266" spans="2:7" x14ac:dyDescent="0.2">
      <c r="B266" s="8"/>
      <c r="C266" s="8"/>
      <c r="D266" s="8"/>
      <c r="E266" s="8"/>
      <c r="F266" s="8"/>
      <c r="G266" s="8"/>
    </row>
    <row r="267" spans="2:7" x14ac:dyDescent="0.2">
      <c r="B267" s="8"/>
      <c r="C267" s="8"/>
      <c r="D267" s="8"/>
      <c r="E267" s="8"/>
      <c r="F267" s="8"/>
      <c r="G267" s="8"/>
    </row>
    <row r="268" spans="2:7" x14ac:dyDescent="0.2">
      <c r="B268" s="8"/>
      <c r="C268" s="8"/>
      <c r="D268" s="8"/>
      <c r="E268" s="8"/>
      <c r="F268" s="8"/>
      <c r="G268" s="8"/>
    </row>
    <row r="269" spans="2:7" x14ac:dyDescent="0.2">
      <c r="B269" s="8"/>
      <c r="C269" s="8"/>
      <c r="D269" s="8"/>
      <c r="E269" s="8"/>
      <c r="F269" s="8"/>
      <c r="G269" s="8"/>
    </row>
    <row r="270" spans="2:7" x14ac:dyDescent="0.2">
      <c r="B270" s="8"/>
      <c r="C270" s="8"/>
      <c r="D270" s="8"/>
      <c r="E270" s="8"/>
      <c r="F270" s="8"/>
      <c r="G270" s="8"/>
    </row>
    <row r="271" spans="2:7" x14ac:dyDescent="0.2">
      <c r="B271" s="8"/>
      <c r="C271" s="8"/>
      <c r="D271" s="8"/>
      <c r="E271" s="8"/>
      <c r="F271" s="8"/>
      <c r="G271" s="8"/>
    </row>
    <row r="272" spans="2:7" x14ac:dyDescent="0.2">
      <c r="B272" s="8"/>
      <c r="C272" s="8"/>
      <c r="D272" s="8"/>
      <c r="E272" s="8"/>
      <c r="F272" s="8"/>
      <c r="G272" s="8"/>
    </row>
    <row r="273" spans="2:7" x14ac:dyDescent="0.2">
      <c r="B273" s="8"/>
      <c r="C273" s="8"/>
      <c r="D273" s="8"/>
      <c r="E273" s="8"/>
      <c r="F273" s="8"/>
      <c r="G273" s="8"/>
    </row>
    <row r="274" spans="2:7" x14ac:dyDescent="0.2">
      <c r="B274" s="8"/>
      <c r="C274" s="8"/>
      <c r="D274" s="8"/>
      <c r="E274" s="8"/>
      <c r="F274" s="8"/>
      <c r="G274" s="8"/>
    </row>
    <row r="275" spans="2:7" x14ac:dyDescent="0.2">
      <c r="B275" s="8"/>
      <c r="C275" s="8"/>
      <c r="D275" s="8"/>
      <c r="E275" s="8"/>
      <c r="F275" s="8"/>
      <c r="G275" s="8"/>
    </row>
    <row r="276" spans="2:7" x14ac:dyDescent="0.2">
      <c r="B276" s="8"/>
      <c r="C276" s="8"/>
      <c r="D276" s="8"/>
      <c r="E276" s="8"/>
      <c r="F276" s="8"/>
      <c r="G276" s="8"/>
    </row>
    <row r="277" spans="2:7" x14ac:dyDescent="0.2">
      <c r="B277" s="8"/>
      <c r="C277" s="8"/>
      <c r="D277" s="8"/>
      <c r="E277" s="8"/>
      <c r="F277" s="8"/>
      <c r="G277" s="8"/>
    </row>
    <row r="278" spans="2:7" x14ac:dyDescent="0.2">
      <c r="B278" s="8"/>
      <c r="C278" s="8"/>
      <c r="D278" s="8"/>
      <c r="E278" s="8"/>
      <c r="F278" s="8"/>
      <c r="G278" s="8"/>
    </row>
    <row r="279" spans="2:7" x14ac:dyDescent="0.2">
      <c r="B279" s="8"/>
      <c r="C279" s="8"/>
      <c r="D279" s="8"/>
      <c r="E279" s="8"/>
      <c r="F279" s="8"/>
      <c r="G279" s="8"/>
    </row>
    <row r="280" spans="2:7" x14ac:dyDescent="0.2">
      <c r="B280" s="8"/>
      <c r="C280" s="8"/>
      <c r="D280" s="8"/>
      <c r="E280" s="8"/>
      <c r="F280" s="8"/>
      <c r="G280" s="8"/>
    </row>
    <row r="281" spans="2:7" x14ac:dyDescent="0.2">
      <c r="B281" s="8"/>
      <c r="C281" s="8"/>
      <c r="D281" s="8"/>
      <c r="E281" s="8"/>
      <c r="F281" s="8"/>
      <c r="G281" s="8"/>
    </row>
    <row r="282" spans="2:7" x14ac:dyDescent="0.2">
      <c r="B282" s="8"/>
      <c r="C282" s="8"/>
      <c r="D282" s="8"/>
      <c r="E282" s="8"/>
      <c r="F282" s="8"/>
      <c r="G282" s="8"/>
    </row>
    <row r="283" spans="2:7" x14ac:dyDescent="0.2">
      <c r="B283" s="8"/>
      <c r="C283" s="8"/>
      <c r="D283" s="8"/>
      <c r="E283" s="8"/>
      <c r="F283" s="8"/>
      <c r="G283" s="8"/>
    </row>
    <row r="284" spans="2:7" x14ac:dyDescent="0.2">
      <c r="B284" s="8"/>
      <c r="C284" s="8"/>
      <c r="D284" s="8"/>
      <c r="E284" s="8"/>
      <c r="F284" s="8"/>
      <c r="G284" s="8"/>
    </row>
    <row r="285" spans="2:7" x14ac:dyDescent="0.2">
      <c r="B285" s="8"/>
      <c r="C285" s="8"/>
      <c r="D285" s="8"/>
      <c r="E285" s="8"/>
      <c r="F285" s="8"/>
      <c r="G285" s="8"/>
    </row>
    <row r="286" spans="2:7" x14ac:dyDescent="0.2">
      <c r="B286" s="8"/>
      <c r="C286" s="8"/>
      <c r="D286" s="8"/>
      <c r="E286" s="8"/>
      <c r="F286" s="8"/>
      <c r="G286" s="8"/>
    </row>
    <row r="287" spans="2:7" x14ac:dyDescent="0.2">
      <c r="B287" s="8"/>
      <c r="C287" s="8"/>
      <c r="D287" s="8"/>
      <c r="E287" s="8"/>
      <c r="F287" s="8"/>
      <c r="G287" s="8"/>
    </row>
    <row r="288" spans="2:7" x14ac:dyDescent="0.2">
      <c r="B288" s="8"/>
      <c r="C288" s="8"/>
      <c r="D288" s="8"/>
      <c r="E288" s="8"/>
      <c r="F288" s="8"/>
      <c r="G288" s="8"/>
    </row>
    <row r="289" spans="2:7" x14ac:dyDescent="0.2">
      <c r="B289" s="8"/>
      <c r="C289" s="8"/>
      <c r="D289" s="8"/>
      <c r="E289" s="8"/>
      <c r="F289" s="8"/>
      <c r="G289" s="8"/>
    </row>
    <row r="290" spans="2:7" x14ac:dyDescent="0.2">
      <c r="B290" s="8"/>
      <c r="C290" s="8"/>
      <c r="D290" s="8"/>
      <c r="E290" s="8"/>
      <c r="F290" s="8"/>
      <c r="G290" s="8"/>
    </row>
    <row r="291" spans="2:7" x14ac:dyDescent="0.2">
      <c r="B291" s="8"/>
      <c r="C291" s="8"/>
      <c r="D291" s="8"/>
      <c r="E291" s="8"/>
      <c r="F291" s="8"/>
      <c r="G291" s="8"/>
    </row>
    <row r="292" spans="2:7" x14ac:dyDescent="0.2">
      <c r="B292" s="8"/>
      <c r="C292" s="8"/>
      <c r="D292" s="8"/>
      <c r="E292" s="8"/>
      <c r="F292" s="8"/>
      <c r="G292" s="8"/>
    </row>
    <row r="293" spans="2:7" x14ac:dyDescent="0.2">
      <c r="B293" s="8"/>
      <c r="C293" s="8"/>
      <c r="D293" s="8"/>
      <c r="E293" s="8"/>
      <c r="F293" s="8"/>
      <c r="G293" s="8"/>
    </row>
    <row r="294" spans="2:7" x14ac:dyDescent="0.2">
      <c r="B294" s="8"/>
      <c r="C294" s="8"/>
      <c r="D294" s="8"/>
      <c r="E294" s="8"/>
      <c r="F294" s="8"/>
      <c r="G294" s="8"/>
    </row>
    <row r="295" spans="2:7" x14ac:dyDescent="0.2">
      <c r="B295" s="8"/>
      <c r="C295" s="8"/>
      <c r="D295" s="8"/>
      <c r="E295" s="8"/>
      <c r="F295" s="8"/>
      <c r="G295" s="8"/>
    </row>
    <row r="296" spans="2:7" x14ac:dyDescent="0.2">
      <c r="B296" s="8"/>
      <c r="C296" s="8"/>
      <c r="D296" s="8"/>
      <c r="E296" s="8"/>
      <c r="F296" s="8"/>
      <c r="G296" s="8"/>
    </row>
    <row r="297" spans="2:7" x14ac:dyDescent="0.2">
      <c r="B297" s="8"/>
      <c r="C297" s="8"/>
      <c r="D297" s="8"/>
      <c r="E297" s="8"/>
      <c r="F297" s="8"/>
      <c r="G297" s="8"/>
    </row>
    <row r="298" spans="2:7" x14ac:dyDescent="0.2">
      <c r="B298" s="8"/>
      <c r="C298" s="8"/>
      <c r="D298" s="8"/>
      <c r="E298" s="8"/>
      <c r="F298" s="8"/>
      <c r="G298" s="8"/>
    </row>
    <row r="299" spans="2:7" x14ac:dyDescent="0.2">
      <c r="B299" s="8"/>
      <c r="C299" s="8"/>
      <c r="D299" s="8"/>
      <c r="E299" s="8"/>
      <c r="F299" s="8"/>
      <c r="G299" s="8"/>
    </row>
    <row r="300" spans="2:7" x14ac:dyDescent="0.2">
      <c r="B300" s="8"/>
      <c r="C300" s="8"/>
      <c r="D300" s="8"/>
      <c r="E300" s="8"/>
      <c r="F300" s="8"/>
      <c r="G300" s="8"/>
    </row>
    <row r="301" spans="2:7" x14ac:dyDescent="0.2">
      <c r="B301" s="8"/>
      <c r="C301" s="8"/>
      <c r="D301" s="8"/>
      <c r="E301" s="8"/>
      <c r="F301" s="8"/>
      <c r="G301" s="8"/>
    </row>
    <row r="302" spans="2:7" x14ac:dyDescent="0.2">
      <c r="B302" s="8"/>
      <c r="C302" s="8"/>
      <c r="D302" s="8"/>
      <c r="E302" s="8"/>
      <c r="F302" s="8"/>
      <c r="G302" s="8"/>
    </row>
    <row r="303" spans="2:7" x14ac:dyDescent="0.2">
      <c r="B303" s="8"/>
      <c r="C303" s="8"/>
      <c r="D303" s="8"/>
      <c r="E303" s="8"/>
      <c r="F303" s="8"/>
      <c r="G303" s="8"/>
    </row>
    <row r="304" spans="2:7" x14ac:dyDescent="0.2">
      <c r="B304" s="8"/>
      <c r="C304" s="8"/>
      <c r="D304" s="8"/>
      <c r="E304" s="8"/>
      <c r="F304" s="8"/>
      <c r="G304" s="8"/>
    </row>
    <row r="305" spans="2:7" x14ac:dyDescent="0.2">
      <c r="B305" s="8"/>
      <c r="C305" s="8"/>
      <c r="D305" s="8"/>
      <c r="E305" s="8"/>
      <c r="F305" s="8"/>
      <c r="G305" s="8"/>
    </row>
    <row r="306" spans="2:7" x14ac:dyDescent="0.2">
      <c r="B306" s="8"/>
      <c r="C306" s="8"/>
      <c r="D306" s="8"/>
      <c r="E306" s="8"/>
      <c r="F306" s="8"/>
      <c r="G306" s="8"/>
    </row>
    <row r="307" spans="2:7" x14ac:dyDescent="0.2">
      <c r="B307" s="8"/>
      <c r="C307" s="8"/>
      <c r="D307" s="8"/>
      <c r="E307" s="8"/>
      <c r="F307" s="8"/>
      <c r="G307" s="8"/>
    </row>
    <row r="308" spans="2:7" x14ac:dyDescent="0.2">
      <c r="B308" s="8"/>
      <c r="C308" s="8"/>
      <c r="D308" s="8"/>
      <c r="E308" s="8"/>
      <c r="F308" s="8"/>
      <c r="G308" s="8"/>
    </row>
    <row r="309" spans="2:7" x14ac:dyDescent="0.2">
      <c r="B309" s="8"/>
      <c r="C309" s="8"/>
      <c r="D309" s="8"/>
      <c r="E309" s="8"/>
      <c r="F309" s="8"/>
      <c r="G309" s="8"/>
    </row>
    <row r="310" spans="2:7" x14ac:dyDescent="0.2">
      <c r="B310" s="8"/>
      <c r="C310" s="8"/>
      <c r="D310" s="8"/>
      <c r="E310" s="8"/>
      <c r="F310" s="8"/>
      <c r="G310" s="8"/>
    </row>
    <row r="311" spans="2:7" x14ac:dyDescent="0.2">
      <c r="B311" s="8"/>
      <c r="C311" s="8"/>
      <c r="D311" s="8"/>
      <c r="E311" s="8"/>
      <c r="F311" s="8"/>
      <c r="G311" s="8"/>
    </row>
    <row r="312" spans="2:7" x14ac:dyDescent="0.2">
      <c r="B312" s="8"/>
      <c r="C312" s="8"/>
      <c r="D312" s="8"/>
      <c r="E312" s="8"/>
      <c r="F312" s="8"/>
      <c r="G312" s="8"/>
    </row>
    <row r="313" spans="2:7" x14ac:dyDescent="0.2">
      <c r="B313" s="8"/>
      <c r="C313" s="8"/>
      <c r="D313" s="8"/>
      <c r="E313" s="8"/>
      <c r="F313" s="8"/>
      <c r="G313" s="8"/>
    </row>
    <row r="314" spans="2:7" x14ac:dyDescent="0.2">
      <c r="B314" s="8"/>
      <c r="C314" s="8"/>
      <c r="D314" s="8"/>
      <c r="E314" s="8"/>
      <c r="F314" s="8"/>
      <c r="G314" s="8"/>
    </row>
    <row r="315" spans="2:7" x14ac:dyDescent="0.2">
      <c r="B315" s="8"/>
      <c r="C315" s="8"/>
      <c r="D315" s="8"/>
      <c r="E315" s="8"/>
      <c r="F315" s="8"/>
      <c r="G315" s="8"/>
    </row>
    <row r="316" spans="2:7" x14ac:dyDescent="0.2">
      <c r="B316" s="8"/>
      <c r="C316" s="8"/>
      <c r="D316" s="8"/>
      <c r="E316" s="8"/>
      <c r="F316" s="8"/>
      <c r="G316" s="8"/>
    </row>
    <row r="317" spans="2:7" x14ac:dyDescent="0.2">
      <c r="B317" s="8"/>
      <c r="C317" s="8"/>
      <c r="D317" s="8"/>
      <c r="E317" s="8"/>
      <c r="F317" s="8"/>
      <c r="G317" s="8"/>
    </row>
    <row r="318" spans="2:7" x14ac:dyDescent="0.2">
      <c r="B318" s="8"/>
      <c r="C318" s="8"/>
      <c r="D318" s="8"/>
      <c r="E318" s="8"/>
      <c r="F318" s="8"/>
      <c r="G318" s="8"/>
    </row>
    <row r="319" spans="2:7" x14ac:dyDescent="0.2">
      <c r="B319" s="8"/>
      <c r="C319" s="8"/>
      <c r="D319" s="8"/>
      <c r="E319" s="8"/>
      <c r="F319" s="8"/>
      <c r="G319" s="8"/>
    </row>
    <row r="320" spans="2:7" x14ac:dyDescent="0.2">
      <c r="B320" s="8"/>
      <c r="C320" s="8"/>
      <c r="D320" s="8"/>
      <c r="E320" s="8"/>
      <c r="F320" s="8"/>
      <c r="G320" s="8"/>
    </row>
    <row r="321" spans="2:7" x14ac:dyDescent="0.2">
      <c r="B321" s="8"/>
      <c r="C321" s="8"/>
      <c r="D321" s="8"/>
      <c r="E321" s="8"/>
      <c r="F321" s="8"/>
      <c r="G321" s="8"/>
    </row>
    <row r="322" spans="2:7" x14ac:dyDescent="0.2">
      <c r="B322" s="8"/>
      <c r="C322" s="8"/>
      <c r="D322" s="8"/>
      <c r="E322" s="8"/>
      <c r="F322" s="8"/>
      <c r="G322" s="8"/>
    </row>
    <row r="323" spans="2:7" x14ac:dyDescent="0.2">
      <c r="B323" s="8"/>
      <c r="C323" s="8"/>
      <c r="D323" s="8"/>
      <c r="E323" s="8"/>
      <c r="F323" s="8"/>
      <c r="G323" s="8"/>
    </row>
    <row r="324" spans="2:7" x14ac:dyDescent="0.2">
      <c r="B324" s="8"/>
      <c r="C324" s="8"/>
      <c r="D324" s="8"/>
      <c r="E324" s="8"/>
      <c r="F324" s="8"/>
      <c r="G324" s="8"/>
    </row>
    <row r="325" spans="2:7" x14ac:dyDescent="0.2">
      <c r="B325" s="8"/>
      <c r="C325" s="8"/>
      <c r="D325" s="8"/>
      <c r="E325" s="8"/>
      <c r="F325" s="8"/>
      <c r="G325" s="8"/>
    </row>
    <row r="326" spans="2:7" x14ac:dyDescent="0.2">
      <c r="B326" s="8"/>
      <c r="C326" s="8"/>
      <c r="D326" s="8"/>
      <c r="E326" s="8"/>
      <c r="F326" s="8"/>
      <c r="G326" s="8"/>
    </row>
    <row r="327" spans="2:7" x14ac:dyDescent="0.2">
      <c r="B327" s="8"/>
      <c r="C327" s="8"/>
      <c r="D327" s="8"/>
      <c r="E327" s="8"/>
      <c r="F327" s="8"/>
      <c r="G327" s="8"/>
    </row>
    <row r="328" spans="2:7" x14ac:dyDescent="0.2">
      <c r="B328" s="8"/>
      <c r="C328" s="8"/>
      <c r="D328" s="8"/>
      <c r="E328" s="8"/>
      <c r="F328" s="8"/>
      <c r="G328" s="8"/>
    </row>
    <row r="329" spans="2:7" x14ac:dyDescent="0.2">
      <c r="B329" s="8"/>
      <c r="C329" s="8"/>
      <c r="D329" s="8"/>
      <c r="E329" s="8"/>
      <c r="F329" s="8"/>
      <c r="G329" s="8"/>
    </row>
    <row r="330" spans="2:7" x14ac:dyDescent="0.2">
      <c r="B330" s="8"/>
      <c r="C330" s="8"/>
      <c r="D330" s="8"/>
      <c r="E330" s="8"/>
      <c r="F330" s="8"/>
      <c r="G330" s="8"/>
    </row>
    <row r="331" spans="2:7" x14ac:dyDescent="0.2">
      <c r="B331" s="8"/>
      <c r="C331" s="8"/>
      <c r="D331" s="8"/>
      <c r="E331" s="8"/>
      <c r="F331" s="8"/>
      <c r="G331" s="8"/>
    </row>
    <row r="332" spans="2:7" x14ac:dyDescent="0.2">
      <c r="B332" s="8"/>
      <c r="C332" s="8"/>
      <c r="D332" s="8"/>
      <c r="E332" s="8"/>
      <c r="F332" s="8"/>
      <c r="G332" s="8"/>
    </row>
    <row r="333" spans="2:7" x14ac:dyDescent="0.2">
      <c r="B333" s="8"/>
      <c r="C333" s="8"/>
      <c r="D333" s="8"/>
      <c r="E333" s="8"/>
      <c r="F333" s="8"/>
      <c r="G333" s="8"/>
    </row>
    <row r="334" spans="2:7" x14ac:dyDescent="0.2">
      <c r="B334" s="8"/>
      <c r="C334" s="8"/>
      <c r="D334" s="8"/>
      <c r="E334" s="8"/>
      <c r="F334" s="8"/>
      <c r="G334" s="8"/>
    </row>
    <row r="335" spans="2:7" x14ac:dyDescent="0.2">
      <c r="B335" s="8"/>
      <c r="C335" s="8"/>
      <c r="D335" s="8"/>
      <c r="E335" s="8"/>
      <c r="F335" s="8"/>
      <c r="G335" s="8"/>
    </row>
    <row r="336" spans="2:7" x14ac:dyDescent="0.2">
      <c r="B336" s="8"/>
      <c r="C336" s="8"/>
      <c r="D336" s="8"/>
      <c r="E336" s="8"/>
      <c r="F336" s="8"/>
      <c r="G336" s="8"/>
    </row>
    <row r="337" spans="2:7" x14ac:dyDescent="0.2">
      <c r="B337" s="8"/>
      <c r="C337" s="8"/>
      <c r="D337" s="8"/>
      <c r="E337" s="8"/>
      <c r="F337" s="8"/>
      <c r="G337" s="8"/>
    </row>
    <row r="338" spans="2:7" x14ac:dyDescent="0.2">
      <c r="B338" s="8"/>
      <c r="C338" s="8"/>
      <c r="D338" s="8"/>
      <c r="E338" s="8"/>
      <c r="F338" s="8"/>
      <c r="G338" s="8"/>
    </row>
    <row r="339" spans="2:7" x14ac:dyDescent="0.2">
      <c r="B339" s="8"/>
      <c r="C339" s="8"/>
      <c r="D339" s="8"/>
      <c r="E339" s="8"/>
      <c r="F339" s="8"/>
      <c r="G339" s="8"/>
    </row>
    <row r="340" spans="2:7" x14ac:dyDescent="0.2">
      <c r="B340" s="8"/>
      <c r="C340" s="8"/>
      <c r="D340" s="8"/>
      <c r="E340" s="8"/>
      <c r="F340" s="8"/>
      <c r="G340" s="8"/>
    </row>
    <row r="341" spans="2:7" x14ac:dyDescent="0.2">
      <c r="B341" s="8"/>
      <c r="C341" s="8"/>
      <c r="D341" s="8"/>
      <c r="E341" s="8"/>
      <c r="F341" s="8"/>
      <c r="G341" s="8"/>
    </row>
    <row r="342" spans="2:7" x14ac:dyDescent="0.2">
      <c r="B342" s="8"/>
      <c r="C342" s="8"/>
      <c r="D342" s="8"/>
      <c r="E342" s="8"/>
      <c r="F342" s="8"/>
      <c r="G342" s="8"/>
    </row>
    <row r="343" spans="2:7" x14ac:dyDescent="0.2">
      <c r="B343" s="8"/>
      <c r="C343" s="8"/>
      <c r="D343" s="8"/>
      <c r="E343" s="8"/>
      <c r="F343" s="8"/>
      <c r="G343" s="8"/>
    </row>
    <row r="344" spans="2:7" x14ac:dyDescent="0.2">
      <c r="B344" s="8"/>
      <c r="C344" s="8"/>
      <c r="D344" s="8"/>
      <c r="E344" s="8"/>
      <c r="F344" s="8"/>
      <c r="G344" s="8"/>
    </row>
    <row r="345" spans="2:7" x14ac:dyDescent="0.2">
      <c r="B345" s="8"/>
      <c r="C345" s="8"/>
      <c r="D345" s="8"/>
      <c r="E345" s="8"/>
      <c r="F345" s="8"/>
      <c r="G345" s="8"/>
    </row>
    <row r="346" spans="2:7" x14ac:dyDescent="0.2">
      <c r="B346" s="8"/>
      <c r="C346" s="8"/>
      <c r="D346" s="8"/>
      <c r="E346" s="8"/>
      <c r="F346" s="8"/>
      <c r="G346" s="8"/>
    </row>
    <row r="347" spans="2:7" x14ac:dyDescent="0.2">
      <c r="B347" s="8"/>
      <c r="C347" s="8"/>
      <c r="D347" s="8"/>
      <c r="E347" s="8"/>
      <c r="F347" s="8"/>
      <c r="G347" s="8"/>
    </row>
    <row r="348" spans="2:7" x14ac:dyDescent="0.2">
      <c r="B348" s="8"/>
      <c r="C348" s="8"/>
      <c r="D348" s="8"/>
      <c r="E348" s="8"/>
      <c r="F348" s="8"/>
      <c r="G348" s="8"/>
    </row>
    <row r="349" spans="2:7" x14ac:dyDescent="0.2">
      <c r="B349" s="8"/>
      <c r="C349" s="8"/>
      <c r="D349" s="8"/>
      <c r="E349" s="8"/>
      <c r="F349" s="8"/>
      <c r="G349" s="8"/>
    </row>
    <row r="350" spans="2:7" x14ac:dyDescent="0.2">
      <c r="B350" s="8"/>
      <c r="C350" s="8"/>
      <c r="D350" s="8"/>
      <c r="E350" s="8"/>
      <c r="F350" s="8"/>
      <c r="G350" s="8"/>
    </row>
    <row r="351" spans="2:7" x14ac:dyDescent="0.2">
      <c r="B351" s="8"/>
      <c r="C351" s="8"/>
      <c r="D351" s="8"/>
      <c r="E351" s="8"/>
      <c r="F351" s="8"/>
      <c r="G351" s="8"/>
    </row>
    <row r="352" spans="2:7" x14ac:dyDescent="0.2">
      <c r="B352" s="8"/>
      <c r="C352" s="8"/>
      <c r="D352" s="8"/>
      <c r="E352" s="8"/>
      <c r="F352" s="8"/>
      <c r="G352" s="8"/>
    </row>
    <row r="353" spans="2:7" x14ac:dyDescent="0.2">
      <c r="B353" s="8"/>
      <c r="C353" s="8"/>
      <c r="D353" s="8"/>
      <c r="E353" s="8"/>
      <c r="F353" s="8"/>
      <c r="G353" s="8"/>
    </row>
    <row r="354" spans="2:7" x14ac:dyDescent="0.2">
      <c r="B354" s="8"/>
      <c r="C354" s="8"/>
      <c r="D354" s="8"/>
      <c r="E354" s="8"/>
      <c r="F354" s="8"/>
      <c r="G354" s="8"/>
    </row>
    <row r="355" spans="2:7" x14ac:dyDescent="0.2">
      <c r="B355" s="8"/>
      <c r="C355" s="8"/>
      <c r="D355" s="8"/>
      <c r="E355" s="8"/>
      <c r="F355" s="8"/>
      <c r="G355" s="8"/>
    </row>
    <row r="356" spans="2:7" x14ac:dyDescent="0.2">
      <c r="B356" s="8"/>
      <c r="C356" s="8"/>
      <c r="D356" s="8"/>
      <c r="E356" s="8"/>
      <c r="F356" s="8"/>
      <c r="G356" s="8"/>
    </row>
    <row r="357" spans="2:7" x14ac:dyDescent="0.2">
      <c r="B357" s="8"/>
      <c r="C357" s="8"/>
      <c r="D357" s="8"/>
      <c r="E357" s="8"/>
      <c r="F357" s="8"/>
      <c r="G357" s="8"/>
    </row>
    <row r="358" spans="2:7" x14ac:dyDescent="0.2">
      <c r="B358" s="8"/>
      <c r="C358" s="8"/>
      <c r="D358" s="8"/>
      <c r="E358" s="8"/>
      <c r="F358" s="8"/>
      <c r="G358" s="8"/>
    </row>
    <row r="359" spans="2:7" x14ac:dyDescent="0.2">
      <c r="B359" s="8"/>
      <c r="C359" s="8"/>
      <c r="D359" s="8"/>
      <c r="E359" s="8"/>
      <c r="F359" s="8"/>
      <c r="G359" s="8"/>
    </row>
    <row r="360" spans="2:7" x14ac:dyDescent="0.2">
      <c r="B360" s="8"/>
      <c r="C360" s="8"/>
      <c r="D360" s="8"/>
      <c r="E360" s="8"/>
      <c r="F360" s="8"/>
      <c r="G360" s="8"/>
    </row>
    <row r="361" spans="2:7" x14ac:dyDescent="0.2">
      <c r="B361" s="8"/>
      <c r="C361" s="8"/>
      <c r="D361" s="8"/>
      <c r="E361" s="8"/>
      <c r="F361" s="8"/>
      <c r="G361" s="8"/>
    </row>
    <row r="362" spans="2:7" x14ac:dyDescent="0.2">
      <c r="B362" s="8"/>
      <c r="C362" s="8"/>
      <c r="D362" s="8"/>
      <c r="E362" s="8"/>
      <c r="F362" s="8"/>
      <c r="G362" s="8"/>
    </row>
    <row r="363" spans="2:7" x14ac:dyDescent="0.2">
      <c r="B363" s="8"/>
      <c r="C363" s="8"/>
      <c r="D363" s="8"/>
      <c r="E363" s="8"/>
      <c r="F363" s="8"/>
      <c r="G363" s="8"/>
    </row>
    <row r="364" spans="2:7" x14ac:dyDescent="0.2">
      <c r="B364" s="8"/>
      <c r="C364" s="8"/>
      <c r="D364" s="8"/>
      <c r="E364" s="8"/>
      <c r="F364" s="8"/>
      <c r="G364" s="8"/>
    </row>
    <row r="365" spans="2:7" x14ac:dyDescent="0.2">
      <c r="B365" s="8"/>
      <c r="C365" s="8"/>
      <c r="D365" s="8"/>
      <c r="E365" s="8"/>
      <c r="F365" s="8"/>
      <c r="G365" s="8"/>
    </row>
    <row r="366" spans="2:7" x14ac:dyDescent="0.2">
      <c r="B366" s="8"/>
      <c r="C366" s="8"/>
      <c r="D366" s="8"/>
      <c r="E366" s="8"/>
      <c r="F366" s="8"/>
      <c r="G366" s="8"/>
    </row>
    <row r="367" spans="2:7" x14ac:dyDescent="0.2">
      <c r="B367" s="8"/>
      <c r="C367" s="8"/>
      <c r="D367" s="8"/>
      <c r="E367" s="8"/>
      <c r="F367" s="8"/>
      <c r="G367" s="8"/>
    </row>
    <row r="368" spans="2:7" x14ac:dyDescent="0.2">
      <c r="B368" s="8"/>
      <c r="C368" s="8"/>
      <c r="D368" s="8"/>
      <c r="E368" s="8"/>
      <c r="F368" s="8"/>
      <c r="G368" s="8"/>
    </row>
    <row r="369" spans="2:7" x14ac:dyDescent="0.2">
      <c r="B369" s="8"/>
      <c r="C369" s="8"/>
      <c r="D369" s="8"/>
      <c r="E369" s="8"/>
      <c r="F369" s="8"/>
      <c r="G369" s="8"/>
    </row>
    <row r="370" spans="2:7" x14ac:dyDescent="0.2">
      <c r="B370" s="8"/>
      <c r="C370" s="8"/>
      <c r="D370" s="8"/>
      <c r="E370" s="8"/>
      <c r="F370" s="8"/>
      <c r="G370" s="8"/>
    </row>
    <row r="371" spans="2:7" x14ac:dyDescent="0.2">
      <c r="B371" s="8"/>
      <c r="C371" s="8"/>
      <c r="D371" s="8"/>
      <c r="E371" s="8"/>
      <c r="F371" s="8"/>
      <c r="G371" s="8"/>
    </row>
    <row r="372" spans="2:7" x14ac:dyDescent="0.2">
      <c r="B372" s="8"/>
      <c r="C372" s="8"/>
      <c r="D372" s="8"/>
      <c r="E372" s="8"/>
      <c r="F372" s="8"/>
      <c r="G372" s="8"/>
    </row>
    <row r="373" spans="2:7" x14ac:dyDescent="0.2">
      <c r="B373" s="8"/>
      <c r="C373" s="8"/>
      <c r="D373" s="8"/>
      <c r="E373" s="8"/>
      <c r="F373" s="8"/>
      <c r="G373" s="8"/>
    </row>
    <row r="374" spans="2:7" x14ac:dyDescent="0.2">
      <c r="B374" s="8"/>
      <c r="C374" s="8"/>
      <c r="D374" s="8"/>
      <c r="E374" s="8"/>
      <c r="F374" s="8"/>
      <c r="G374" s="8"/>
    </row>
    <row r="375" spans="2:7" x14ac:dyDescent="0.2">
      <c r="B375" s="8"/>
      <c r="C375" s="8"/>
      <c r="D375" s="8"/>
      <c r="E375" s="8"/>
      <c r="F375" s="8"/>
      <c r="G375" s="8"/>
    </row>
    <row r="376" spans="2:7" x14ac:dyDescent="0.2">
      <c r="B376" s="8"/>
      <c r="C376" s="8"/>
      <c r="D376" s="8"/>
      <c r="E376" s="8"/>
      <c r="F376" s="8"/>
      <c r="G376" s="8"/>
    </row>
    <row r="377" spans="2:7" x14ac:dyDescent="0.2">
      <c r="B377" s="8"/>
      <c r="C377" s="8"/>
      <c r="D377" s="8"/>
      <c r="E377" s="8"/>
      <c r="F377" s="8"/>
      <c r="G377" s="8"/>
    </row>
    <row r="378" spans="2:7" x14ac:dyDescent="0.2">
      <c r="B378" s="8"/>
      <c r="C378" s="8"/>
      <c r="D378" s="8"/>
      <c r="E378" s="8"/>
      <c r="F378" s="8"/>
      <c r="G378" s="8"/>
    </row>
    <row r="379" spans="2:7" x14ac:dyDescent="0.2">
      <c r="B379" s="8"/>
      <c r="C379" s="8"/>
      <c r="D379" s="8"/>
      <c r="E379" s="8"/>
      <c r="F379" s="8"/>
      <c r="G379" s="8"/>
    </row>
    <row r="380" spans="2:7" x14ac:dyDescent="0.2">
      <c r="B380" s="8"/>
      <c r="C380" s="8"/>
      <c r="D380" s="8"/>
      <c r="E380" s="8"/>
      <c r="F380" s="8"/>
      <c r="G380" s="8"/>
    </row>
    <row r="381" spans="2:7" x14ac:dyDescent="0.2">
      <c r="B381" s="8"/>
      <c r="C381" s="8"/>
      <c r="D381" s="8"/>
      <c r="E381" s="8"/>
      <c r="F381" s="8"/>
      <c r="G381" s="8"/>
    </row>
    <row r="382" spans="2:7" x14ac:dyDescent="0.2">
      <c r="B382" s="8"/>
      <c r="C382" s="8"/>
      <c r="D382" s="8"/>
      <c r="E382" s="8"/>
      <c r="F382" s="8"/>
      <c r="G382" s="8"/>
    </row>
    <row r="383" spans="2:7" x14ac:dyDescent="0.2">
      <c r="B383" s="8"/>
      <c r="C383" s="8"/>
      <c r="D383" s="8"/>
      <c r="E383" s="8"/>
      <c r="F383" s="8"/>
      <c r="G383" s="8"/>
    </row>
    <row r="384" spans="2:7" x14ac:dyDescent="0.2">
      <c r="B384" s="8"/>
      <c r="C384" s="8"/>
      <c r="D384" s="8"/>
      <c r="E384" s="8"/>
      <c r="F384" s="8"/>
      <c r="G384" s="8"/>
    </row>
    <row r="385" spans="2:7" x14ac:dyDescent="0.2">
      <c r="B385" s="8"/>
      <c r="C385" s="8"/>
      <c r="D385" s="8"/>
      <c r="E385" s="8"/>
      <c r="F385" s="8"/>
      <c r="G385" s="8"/>
    </row>
    <row r="386" spans="2:7" x14ac:dyDescent="0.2">
      <c r="B386" s="8"/>
      <c r="C386" s="8"/>
      <c r="D386" s="8"/>
      <c r="E386" s="8"/>
      <c r="F386" s="8"/>
      <c r="G386" s="8"/>
    </row>
    <row r="387" spans="2:7" x14ac:dyDescent="0.2">
      <c r="B387" s="8"/>
      <c r="C387" s="8"/>
      <c r="D387" s="8"/>
      <c r="E387" s="8"/>
      <c r="F387" s="8"/>
      <c r="G387" s="8"/>
    </row>
    <row r="388" spans="2:7" x14ac:dyDescent="0.2">
      <c r="B388" s="8"/>
      <c r="C388" s="8"/>
      <c r="D388" s="8"/>
      <c r="E388" s="8"/>
      <c r="F388" s="8"/>
      <c r="G388" s="8"/>
    </row>
    <row r="389" spans="2:7" x14ac:dyDescent="0.2">
      <c r="B389" s="8"/>
      <c r="C389" s="8"/>
      <c r="D389" s="8"/>
      <c r="E389" s="8"/>
      <c r="F389" s="8"/>
      <c r="G389" s="8"/>
    </row>
    <row r="390" spans="2:7" x14ac:dyDescent="0.2">
      <c r="B390" s="8"/>
      <c r="C390" s="8"/>
      <c r="D390" s="8"/>
      <c r="E390" s="8"/>
      <c r="F390" s="8"/>
      <c r="G390" s="8"/>
    </row>
    <row r="391" spans="2:7" x14ac:dyDescent="0.2">
      <c r="B391" s="8"/>
      <c r="C391" s="8"/>
      <c r="D391" s="8"/>
      <c r="E391" s="8"/>
      <c r="F391" s="8"/>
      <c r="G391" s="8"/>
    </row>
    <row r="392" spans="2:7" x14ac:dyDescent="0.2">
      <c r="B392" s="8"/>
      <c r="C392" s="8"/>
      <c r="D392" s="8"/>
      <c r="E392" s="8"/>
      <c r="F392" s="8"/>
      <c r="G392" s="8"/>
    </row>
    <row r="393" spans="2:7" x14ac:dyDescent="0.2">
      <c r="B393" s="8"/>
      <c r="C393" s="8"/>
      <c r="D393" s="8"/>
      <c r="E393" s="8"/>
      <c r="F393" s="8"/>
      <c r="G393" s="8"/>
    </row>
    <row r="394" spans="2:7" x14ac:dyDescent="0.2">
      <c r="B394" s="8"/>
      <c r="C394" s="8"/>
      <c r="D394" s="8"/>
      <c r="E394" s="8"/>
      <c r="F394" s="8"/>
      <c r="G394" s="8"/>
    </row>
    <row r="395" spans="2:7" x14ac:dyDescent="0.2">
      <c r="B395" s="8"/>
      <c r="C395" s="8"/>
      <c r="D395" s="8"/>
      <c r="E395" s="8"/>
      <c r="F395" s="8"/>
      <c r="G395" s="8"/>
    </row>
    <row r="396" spans="2:7" x14ac:dyDescent="0.2">
      <c r="B396" s="8"/>
      <c r="C396" s="8"/>
      <c r="D396" s="8"/>
      <c r="E396" s="8"/>
      <c r="F396" s="8"/>
      <c r="G396" s="8"/>
    </row>
    <row r="397" spans="2:7" x14ac:dyDescent="0.2">
      <c r="B397" s="8"/>
      <c r="C397" s="8"/>
      <c r="D397" s="8"/>
      <c r="E397" s="8"/>
      <c r="F397" s="8"/>
      <c r="G397" s="8"/>
    </row>
    <row r="398" spans="2:7" x14ac:dyDescent="0.2">
      <c r="B398" s="8"/>
      <c r="C398" s="8"/>
      <c r="D398" s="8"/>
      <c r="E398" s="8"/>
      <c r="F398" s="8"/>
      <c r="G398" s="8"/>
    </row>
    <row r="399" spans="2:7" x14ac:dyDescent="0.2">
      <c r="B399" s="8"/>
      <c r="C399" s="8"/>
      <c r="D399" s="8"/>
      <c r="E399" s="8"/>
      <c r="F399" s="8"/>
      <c r="G399" s="8"/>
    </row>
    <row r="400" spans="2:7" x14ac:dyDescent="0.2">
      <c r="B400" s="8"/>
      <c r="C400" s="8"/>
      <c r="D400" s="8"/>
      <c r="E400" s="8"/>
      <c r="F400" s="8"/>
      <c r="G400" s="8"/>
    </row>
    <row r="401" spans="2:7" x14ac:dyDescent="0.2">
      <c r="B401" s="8"/>
      <c r="C401" s="8"/>
      <c r="D401" s="8"/>
      <c r="E401" s="8"/>
      <c r="F401" s="8"/>
      <c r="G401" s="8"/>
    </row>
    <row r="402" spans="2:7" x14ac:dyDescent="0.2">
      <c r="B402" s="8"/>
      <c r="C402" s="8"/>
      <c r="D402" s="8"/>
      <c r="E402" s="8"/>
      <c r="F402" s="8"/>
      <c r="G402" s="8"/>
    </row>
    <row r="403" spans="2:7" x14ac:dyDescent="0.2">
      <c r="B403" s="8"/>
      <c r="C403" s="8"/>
      <c r="D403" s="8"/>
      <c r="E403" s="8"/>
      <c r="F403" s="8"/>
      <c r="G403" s="8"/>
    </row>
    <row r="404" spans="2:7" x14ac:dyDescent="0.2">
      <c r="B404" s="8"/>
      <c r="C404" s="8"/>
      <c r="D404" s="8"/>
      <c r="E404" s="8"/>
      <c r="F404" s="8"/>
      <c r="G404" s="8"/>
    </row>
    <row r="405" spans="2:7" x14ac:dyDescent="0.2">
      <c r="B405" s="8"/>
      <c r="C405" s="8"/>
      <c r="D405" s="8"/>
      <c r="E405" s="8"/>
      <c r="F405" s="8"/>
      <c r="G405" s="8"/>
    </row>
    <row r="406" spans="2:7" x14ac:dyDescent="0.2">
      <c r="B406" s="8"/>
      <c r="C406" s="8"/>
      <c r="D406" s="8"/>
      <c r="E406" s="8"/>
      <c r="F406" s="8"/>
      <c r="G406" s="8"/>
    </row>
    <row r="407" spans="2:7" x14ac:dyDescent="0.2">
      <c r="B407" s="8"/>
      <c r="C407" s="8"/>
      <c r="D407" s="8"/>
      <c r="E407" s="8"/>
      <c r="F407" s="8"/>
      <c r="G407" s="8"/>
    </row>
    <row r="408" spans="2:7" x14ac:dyDescent="0.2">
      <c r="B408" s="8"/>
      <c r="C408" s="8"/>
      <c r="D408" s="8"/>
      <c r="E408" s="8"/>
      <c r="F408" s="8"/>
      <c r="G408" s="8"/>
    </row>
    <row r="409" spans="2:7" x14ac:dyDescent="0.2">
      <c r="B409" s="8"/>
      <c r="C409" s="8"/>
      <c r="D409" s="8"/>
      <c r="E409" s="8"/>
      <c r="F409" s="8"/>
      <c r="G409" s="8"/>
    </row>
    <row r="410" spans="2:7" x14ac:dyDescent="0.2">
      <c r="B410" s="8"/>
      <c r="C410" s="8"/>
      <c r="D410" s="8"/>
      <c r="E410" s="8"/>
      <c r="F410" s="8"/>
      <c r="G410" s="8"/>
    </row>
    <row r="411" spans="2:7" x14ac:dyDescent="0.2">
      <c r="B411" s="8"/>
      <c r="C411" s="8"/>
      <c r="D411" s="8"/>
      <c r="E411" s="8"/>
      <c r="F411" s="8"/>
      <c r="G411" s="8"/>
    </row>
    <row r="412" spans="2:7" x14ac:dyDescent="0.2">
      <c r="B412" s="8"/>
      <c r="C412" s="8"/>
      <c r="D412" s="8"/>
      <c r="E412" s="8"/>
      <c r="F412" s="8"/>
      <c r="G412" s="8"/>
    </row>
    <row r="413" spans="2:7" x14ac:dyDescent="0.2">
      <c r="B413" s="8"/>
      <c r="C413" s="8"/>
      <c r="D413" s="8"/>
      <c r="E413" s="8"/>
      <c r="F413" s="8"/>
      <c r="G413" s="8"/>
    </row>
    <row r="414" spans="2:7" x14ac:dyDescent="0.2">
      <c r="B414" s="8"/>
      <c r="C414" s="8"/>
      <c r="D414" s="8"/>
      <c r="E414" s="8"/>
      <c r="F414" s="8"/>
      <c r="G414" s="8"/>
    </row>
    <row r="415" spans="2:7" x14ac:dyDescent="0.2">
      <c r="B415" s="8"/>
      <c r="C415" s="8"/>
      <c r="D415" s="8"/>
      <c r="E415" s="8"/>
      <c r="F415" s="8"/>
      <c r="G415" s="8"/>
    </row>
    <row r="416" spans="2:7" x14ac:dyDescent="0.2">
      <c r="B416" s="8"/>
      <c r="C416" s="8"/>
      <c r="D416" s="8"/>
      <c r="E416" s="8"/>
      <c r="F416" s="8"/>
      <c r="G416" s="8"/>
    </row>
    <row r="417" spans="2:7" x14ac:dyDescent="0.2">
      <c r="B417" s="8"/>
      <c r="C417" s="8"/>
      <c r="D417" s="8"/>
      <c r="E417" s="8"/>
      <c r="F417" s="8"/>
      <c r="G417" s="8"/>
    </row>
    <row r="418" spans="2:7" x14ac:dyDescent="0.2">
      <c r="B418" s="8"/>
      <c r="C418" s="8"/>
      <c r="D418" s="8"/>
      <c r="E418" s="8"/>
      <c r="F418" s="8"/>
      <c r="G418" s="8"/>
    </row>
    <row r="419" spans="2:7" x14ac:dyDescent="0.2">
      <c r="B419" s="8"/>
      <c r="C419" s="8"/>
      <c r="D419" s="8"/>
      <c r="E419" s="8"/>
      <c r="F419" s="8"/>
      <c r="G419" s="8"/>
    </row>
    <row r="420" spans="2:7" x14ac:dyDescent="0.2">
      <c r="B420" s="8"/>
      <c r="C420" s="8"/>
      <c r="D420" s="8"/>
      <c r="E420" s="8"/>
      <c r="F420" s="8"/>
      <c r="G420" s="8"/>
    </row>
    <row r="421" spans="2:7" x14ac:dyDescent="0.2">
      <c r="B421" s="8"/>
      <c r="C421" s="8"/>
      <c r="D421" s="8"/>
      <c r="E421" s="8"/>
      <c r="F421" s="8"/>
      <c r="G421" s="8"/>
    </row>
    <row r="422" spans="2:7" x14ac:dyDescent="0.2">
      <c r="B422" s="8"/>
      <c r="C422" s="8"/>
      <c r="D422" s="8"/>
      <c r="E422" s="8"/>
      <c r="F422" s="8"/>
      <c r="G422" s="8"/>
    </row>
    <row r="423" spans="2:7" x14ac:dyDescent="0.2">
      <c r="B423" s="8"/>
      <c r="C423" s="8"/>
      <c r="D423" s="8"/>
      <c r="E423" s="8"/>
      <c r="F423" s="8"/>
      <c r="G423" s="8"/>
    </row>
    <row r="424" spans="2:7" x14ac:dyDescent="0.2">
      <c r="B424" s="8"/>
      <c r="C424" s="8"/>
      <c r="D424" s="8"/>
      <c r="E424" s="8"/>
      <c r="F424" s="8"/>
      <c r="G424" s="8"/>
    </row>
    <row r="425" spans="2:7" x14ac:dyDescent="0.2">
      <c r="B425" s="8"/>
      <c r="C425" s="8"/>
      <c r="D425" s="8"/>
      <c r="E425" s="8"/>
      <c r="F425" s="8"/>
      <c r="G425" s="8"/>
    </row>
    <row r="426" spans="2:7" x14ac:dyDescent="0.2">
      <c r="B426" s="8"/>
      <c r="C426" s="8"/>
      <c r="D426" s="8"/>
      <c r="E426" s="8"/>
      <c r="F426" s="8"/>
      <c r="G426" s="8"/>
    </row>
    <row r="427" spans="2:7" x14ac:dyDescent="0.2">
      <c r="B427" s="8"/>
      <c r="C427" s="8"/>
      <c r="D427" s="8"/>
      <c r="E427" s="8"/>
      <c r="F427" s="8"/>
      <c r="G427" s="8"/>
    </row>
    <row r="428" spans="2:7" x14ac:dyDescent="0.2">
      <c r="B428" s="8"/>
      <c r="C428" s="8"/>
      <c r="D428" s="8"/>
      <c r="E428" s="8"/>
      <c r="F428" s="8"/>
      <c r="G428" s="8"/>
    </row>
    <row r="429" spans="2:7" x14ac:dyDescent="0.2">
      <c r="B429" s="8"/>
      <c r="C429" s="8"/>
      <c r="D429" s="8"/>
      <c r="E429" s="8"/>
      <c r="F429" s="8"/>
      <c r="G429" s="8"/>
    </row>
    <row r="430" spans="2:7" x14ac:dyDescent="0.2">
      <c r="B430" s="8"/>
      <c r="C430" s="8"/>
      <c r="D430" s="8"/>
      <c r="E430" s="8"/>
      <c r="F430" s="8"/>
      <c r="G430" s="8"/>
    </row>
    <row r="431" spans="2:7" x14ac:dyDescent="0.2">
      <c r="B431" s="8"/>
      <c r="C431" s="8"/>
      <c r="D431" s="8"/>
      <c r="E431" s="8"/>
      <c r="F431" s="8"/>
      <c r="G431" s="8"/>
    </row>
    <row r="432" spans="2:7" x14ac:dyDescent="0.2">
      <c r="B432" s="8"/>
      <c r="C432" s="8"/>
      <c r="D432" s="8"/>
      <c r="E432" s="8"/>
      <c r="F432" s="8"/>
      <c r="G432" s="8"/>
    </row>
    <row r="433" spans="2:7" x14ac:dyDescent="0.2">
      <c r="B433" s="8"/>
      <c r="C433" s="8"/>
      <c r="D433" s="8"/>
      <c r="E433" s="8"/>
      <c r="F433" s="8"/>
      <c r="G433" s="8"/>
    </row>
    <row r="434" spans="2:7" x14ac:dyDescent="0.2">
      <c r="B434" s="8"/>
      <c r="C434" s="8"/>
      <c r="D434" s="8"/>
      <c r="E434" s="8"/>
      <c r="F434" s="8"/>
      <c r="G434" s="8"/>
    </row>
    <row r="435" spans="2:7" x14ac:dyDescent="0.2">
      <c r="B435" s="8"/>
      <c r="C435" s="8"/>
      <c r="D435" s="8"/>
      <c r="E435" s="8"/>
      <c r="F435" s="8"/>
      <c r="G435" s="8"/>
    </row>
    <row r="436" spans="2:7" x14ac:dyDescent="0.2">
      <c r="B436" s="8"/>
      <c r="C436" s="8"/>
      <c r="D436" s="8"/>
      <c r="E436" s="8"/>
      <c r="F436" s="8"/>
      <c r="G436" s="8"/>
    </row>
    <row r="437" spans="2:7" x14ac:dyDescent="0.2">
      <c r="B437" s="8"/>
      <c r="C437" s="8"/>
      <c r="D437" s="8"/>
      <c r="E437" s="8"/>
      <c r="F437" s="8"/>
      <c r="G437" s="8"/>
    </row>
    <row r="438" spans="2:7" x14ac:dyDescent="0.2">
      <c r="B438" s="8"/>
      <c r="C438" s="8"/>
      <c r="D438" s="8"/>
      <c r="E438" s="8"/>
      <c r="F438" s="8"/>
      <c r="G438" s="8"/>
    </row>
    <row r="439" spans="2:7" x14ac:dyDescent="0.2">
      <c r="B439" s="8"/>
      <c r="C439" s="8"/>
      <c r="D439" s="8"/>
      <c r="E439" s="8"/>
      <c r="F439" s="8"/>
      <c r="G439" s="8"/>
    </row>
    <row r="440" spans="2:7" x14ac:dyDescent="0.2">
      <c r="B440" s="8"/>
      <c r="C440" s="8"/>
      <c r="D440" s="8"/>
      <c r="E440" s="8"/>
      <c r="F440" s="8"/>
      <c r="G440" s="8"/>
    </row>
    <row r="441" spans="2:7" x14ac:dyDescent="0.2">
      <c r="B441" s="8"/>
      <c r="C441" s="8"/>
      <c r="D441" s="8"/>
      <c r="E441" s="8"/>
      <c r="F441" s="8"/>
      <c r="G441" s="8"/>
    </row>
    <row r="442" spans="2:7" x14ac:dyDescent="0.2">
      <c r="B442" s="8"/>
      <c r="C442" s="8"/>
      <c r="D442" s="8"/>
      <c r="E442" s="8"/>
      <c r="F442" s="8"/>
      <c r="G442" s="8"/>
    </row>
    <row r="443" spans="2:7" x14ac:dyDescent="0.2">
      <c r="B443" s="8"/>
      <c r="C443" s="8"/>
      <c r="D443" s="8"/>
      <c r="E443" s="8"/>
      <c r="F443" s="8"/>
      <c r="G443" s="8"/>
    </row>
    <row r="444" spans="2:7" x14ac:dyDescent="0.2">
      <c r="B444" s="8"/>
      <c r="C444" s="8"/>
      <c r="D444" s="8"/>
      <c r="E444" s="8"/>
      <c r="F444" s="8"/>
      <c r="G444" s="8"/>
    </row>
    <row r="445" spans="2:7" x14ac:dyDescent="0.2">
      <c r="B445" s="8"/>
      <c r="C445" s="8"/>
      <c r="D445" s="8"/>
      <c r="E445" s="8"/>
      <c r="F445" s="8"/>
      <c r="G445" s="8"/>
    </row>
    <row r="446" spans="2:7" x14ac:dyDescent="0.2">
      <c r="B446" s="8"/>
      <c r="C446" s="8"/>
      <c r="D446" s="8"/>
      <c r="E446" s="8"/>
      <c r="F446" s="8"/>
      <c r="G446" s="8"/>
    </row>
    <row r="447" spans="2:7" x14ac:dyDescent="0.2">
      <c r="B447" s="8"/>
      <c r="C447" s="8"/>
      <c r="D447" s="8"/>
      <c r="E447" s="8"/>
      <c r="F447" s="8"/>
      <c r="G447" s="8"/>
    </row>
    <row r="448" spans="2:7" x14ac:dyDescent="0.2">
      <c r="B448" s="8"/>
      <c r="C448" s="8"/>
      <c r="D448" s="8"/>
      <c r="E448" s="8"/>
      <c r="F448" s="8"/>
      <c r="G448" s="8"/>
    </row>
    <row r="449" spans="2:7" x14ac:dyDescent="0.2">
      <c r="B449" s="8"/>
      <c r="C449" s="8"/>
      <c r="D449" s="8"/>
      <c r="E449" s="8"/>
      <c r="F449" s="8"/>
      <c r="G449" s="8"/>
    </row>
    <row r="450" spans="2:7" x14ac:dyDescent="0.2">
      <c r="B450" s="8"/>
      <c r="C450" s="8"/>
      <c r="D450" s="8"/>
      <c r="E450" s="8"/>
      <c r="F450" s="8"/>
      <c r="G450" s="8"/>
    </row>
    <row r="451" spans="2:7" x14ac:dyDescent="0.2">
      <c r="B451" s="8"/>
      <c r="C451" s="8"/>
      <c r="D451" s="8"/>
      <c r="E451" s="8"/>
      <c r="F451" s="8"/>
      <c r="G451" s="8"/>
    </row>
    <row r="452" spans="2:7" x14ac:dyDescent="0.2">
      <c r="B452" s="8"/>
      <c r="C452" s="8"/>
      <c r="D452" s="8"/>
      <c r="E452" s="8"/>
      <c r="F452" s="8"/>
      <c r="G452" s="8"/>
    </row>
    <row r="453" spans="2:7" x14ac:dyDescent="0.2">
      <c r="B453" s="8"/>
      <c r="C453" s="8"/>
      <c r="D453" s="8"/>
      <c r="E453" s="8"/>
      <c r="F453" s="8"/>
      <c r="G453" s="8"/>
    </row>
  </sheetData>
  <sheetProtection sheet="1" objects="1" scenarios="1" selectLockedCells="1" selectUnlockedCells="1"/>
  <printOptions horizontalCentered="1" verticalCentered="1" gridLines="1"/>
  <pageMargins left="0.5" right="0.5" top="0.5" bottom="0.5" header="0.5" footer="0.5"/>
  <pageSetup scale="97" orientation="landscape" horizontalDpi="300" verticalDpi="300" r:id="rId1"/>
  <headerFooter alignWithMargins="0">
    <oddFooter>&amp;L&amp;A</oddFooter>
  </headerFooter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N1943"/>
  <sheetViews>
    <sheetView zoomScale="120" zoomScaleNormal="120" workbookViewId="0">
      <selection activeCell="E10" sqref="E10"/>
    </sheetView>
  </sheetViews>
  <sheetFormatPr defaultColWidth="8.85546875" defaultRowHeight="12.75" x14ac:dyDescent="0.2"/>
  <cols>
    <col min="1" max="1" width="8.85546875" style="8"/>
    <col min="2" max="3" width="8.85546875" style="2"/>
    <col min="4" max="4" width="9" style="2" customWidth="1"/>
    <col min="5" max="5" width="22.85546875" style="2" customWidth="1"/>
    <col min="6" max="6" width="4.5703125" style="2" hidden="1" customWidth="1"/>
    <col min="7" max="7" width="7" style="2" customWidth="1"/>
    <col min="8" max="8" width="7.42578125" style="2" customWidth="1"/>
    <col min="9" max="9" width="8.85546875" style="2"/>
    <col min="10" max="10" width="12" style="2" bestFit="1" customWidth="1"/>
    <col min="11" max="11" width="8.85546875" style="2"/>
    <col min="12" max="12" width="10.5703125" style="2" customWidth="1"/>
    <col min="13" max="13" width="9.28515625" style="2" customWidth="1"/>
    <col min="14" max="16384" width="8.85546875" style="8"/>
  </cols>
  <sheetData>
    <row r="1" spans="1:14" x14ac:dyDescent="0.2">
      <c r="A1" s="2"/>
      <c r="N1" s="2"/>
    </row>
    <row r="2" spans="1:14" ht="13.15" customHeight="1" x14ac:dyDescent="0.2">
      <c r="A2" s="2"/>
      <c r="B2" s="1"/>
      <c r="N2" s="2"/>
    </row>
    <row r="3" spans="1:14" ht="20.25" x14ac:dyDescent="0.3">
      <c r="A3" s="2"/>
      <c r="B3" s="1"/>
      <c r="E3" s="9" t="s">
        <v>71</v>
      </c>
      <c r="N3" s="2"/>
    </row>
    <row r="4" spans="1:14" x14ac:dyDescent="0.2">
      <c r="A4" s="2"/>
      <c r="N4" s="2"/>
    </row>
    <row r="5" spans="1:14" x14ac:dyDescent="0.2">
      <c r="A5" s="2"/>
      <c r="N5" s="2"/>
    </row>
    <row r="6" spans="1:14" x14ac:dyDescent="0.2">
      <c r="A6" s="2"/>
      <c r="N6" s="2"/>
    </row>
    <row r="7" spans="1:14" x14ac:dyDescent="0.2">
      <c r="A7" s="2"/>
      <c r="N7" s="2"/>
    </row>
    <row r="8" spans="1:14" ht="15.75" x14ac:dyDescent="0.25">
      <c r="A8" s="2"/>
      <c r="B8" s="13" t="s">
        <v>4</v>
      </c>
      <c r="N8" s="2"/>
    </row>
    <row r="9" spans="1:14" ht="10.15" customHeight="1" x14ac:dyDescent="0.2">
      <c r="A9" s="2"/>
      <c r="N9" s="2"/>
    </row>
    <row r="10" spans="1:14" x14ac:dyDescent="0.2">
      <c r="A10" s="2"/>
      <c r="B10" s="31" t="s">
        <v>46</v>
      </c>
      <c r="C10" s="31"/>
      <c r="E10" s="32">
        <v>0</v>
      </c>
      <c r="N10" s="2"/>
    </row>
    <row r="11" spans="1:14" x14ac:dyDescent="0.2">
      <c r="A11" s="2"/>
      <c r="B11" s="31" t="s">
        <v>57</v>
      </c>
      <c r="C11" s="31"/>
      <c r="E11" s="32">
        <v>0</v>
      </c>
      <c r="N11" s="2"/>
    </row>
    <row r="12" spans="1:14" x14ac:dyDescent="0.2">
      <c r="A12" s="2"/>
      <c r="B12" s="31" t="s">
        <v>47</v>
      </c>
      <c r="C12" s="31"/>
      <c r="E12" s="32">
        <v>0</v>
      </c>
      <c r="N12" s="2"/>
    </row>
    <row r="13" spans="1:14" x14ac:dyDescent="0.2">
      <c r="A13" s="2"/>
      <c r="B13" s="31" t="s">
        <v>77</v>
      </c>
      <c r="C13" s="31"/>
      <c r="E13" s="32">
        <v>0</v>
      </c>
      <c r="N13" s="2"/>
    </row>
    <row r="14" spans="1:14" x14ac:dyDescent="0.2">
      <c r="A14" s="2"/>
      <c r="B14" s="31" t="s">
        <v>59</v>
      </c>
      <c r="C14" s="31"/>
      <c r="E14" s="33">
        <v>0</v>
      </c>
      <c r="N14" s="2"/>
    </row>
    <row r="15" spans="1:14" x14ac:dyDescent="0.2">
      <c r="A15" s="2"/>
      <c r="E15" s="25"/>
      <c r="N15" s="2"/>
    </row>
    <row r="16" spans="1:14" ht="15.75" x14ac:dyDescent="0.25">
      <c r="A16" s="2"/>
      <c r="B16" s="13" t="s">
        <v>50</v>
      </c>
      <c r="E16" s="25"/>
      <c r="N16" s="27"/>
    </row>
    <row r="17" spans="1:14" x14ac:dyDescent="0.2">
      <c r="A17" s="2"/>
      <c r="E17" s="26"/>
      <c r="N17" s="27"/>
    </row>
    <row r="18" spans="1:14" x14ac:dyDescent="0.2">
      <c r="A18" s="2"/>
      <c r="B18" s="15" t="s">
        <v>66</v>
      </c>
      <c r="E18" s="28">
        <v>15</v>
      </c>
      <c r="F18" s="21">
        <f>LOOKUP(E18,'Form Data'!E10:F14,'Form Data'!F10:F14)</f>
        <v>1</v>
      </c>
      <c r="G18" s="79"/>
      <c r="N18" s="27"/>
    </row>
    <row r="19" spans="1:14" x14ac:dyDescent="0.2">
      <c r="A19" s="2"/>
      <c r="B19" s="15" t="s">
        <v>67</v>
      </c>
      <c r="E19" s="28">
        <v>5</v>
      </c>
      <c r="F19" s="22">
        <f>E19</f>
        <v>5</v>
      </c>
      <c r="G19" s="80"/>
      <c r="N19" s="27"/>
    </row>
    <row r="20" spans="1:14" x14ac:dyDescent="0.2">
      <c r="A20" s="2"/>
      <c r="B20" s="2" t="s">
        <v>6</v>
      </c>
      <c r="E20" s="29" t="s">
        <v>65</v>
      </c>
      <c r="F20" s="24">
        <f>LOOKUP(E20,'Form Data'!B453:C454,'Form Data'!C453:C454)</f>
        <v>1.25</v>
      </c>
      <c r="G20" s="81"/>
      <c r="N20" s="27"/>
    </row>
    <row r="21" spans="1:14" x14ac:dyDescent="0.2">
      <c r="A21" s="2"/>
      <c r="F21" s="23"/>
      <c r="G21" s="79"/>
      <c r="N21" s="27"/>
    </row>
    <row r="22" spans="1:14" x14ac:dyDescent="0.2">
      <c r="A22" s="2"/>
      <c r="B22" s="3" t="s">
        <v>75</v>
      </c>
      <c r="F22" s="21"/>
      <c r="G22" s="79"/>
      <c r="I22" s="3" t="s">
        <v>51</v>
      </c>
      <c r="N22" s="27"/>
    </row>
    <row r="23" spans="1:14" x14ac:dyDescent="0.2">
      <c r="A23" s="2"/>
      <c r="B23" s="2" t="s">
        <v>0</v>
      </c>
      <c r="E23" s="30" t="s">
        <v>13</v>
      </c>
      <c r="F23" s="24">
        <f>LOOKUP(E23,'Form Data'!G$456:H$473,'Form Data'!H$456:H$473)</f>
        <v>1.2</v>
      </c>
      <c r="G23" s="81"/>
      <c r="I23" s="2" t="s">
        <v>0</v>
      </c>
      <c r="J23" s="16">
        <f>((3.1416)*(E13^2)/2)*E14</f>
        <v>0</v>
      </c>
      <c r="N23" s="2"/>
    </row>
    <row r="24" spans="1:14" x14ac:dyDescent="0.2">
      <c r="A24" s="2"/>
      <c r="B24" s="2" t="s">
        <v>1</v>
      </c>
      <c r="E24" s="30" t="s">
        <v>18</v>
      </c>
      <c r="F24" s="24">
        <f>LOOKUP(E24,'Form Data'!G$456:H$473,'Form Data'!H$456:H$473)</f>
        <v>0.57999999999999996</v>
      </c>
      <c r="G24" s="81"/>
      <c r="I24" s="2" t="s">
        <v>1</v>
      </c>
      <c r="J24" s="16">
        <f>E12*E10*E14</f>
        <v>0</v>
      </c>
      <c r="N24" s="2"/>
    </row>
    <row r="25" spans="1:14" x14ac:dyDescent="0.2">
      <c r="A25" s="2"/>
      <c r="B25" s="2" t="s">
        <v>2</v>
      </c>
      <c r="E25" s="30" t="s">
        <v>15</v>
      </c>
      <c r="F25" s="24">
        <f>LOOKUP(E25,'Form Data'!G$456:H$473,'Form Data'!H$456:H$473)</f>
        <v>0.51</v>
      </c>
      <c r="G25" s="81"/>
      <c r="I25" s="2" t="s">
        <v>2</v>
      </c>
      <c r="J25" s="16">
        <f>E12*E11*E14</f>
        <v>0</v>
      </c>
      <c r="N25" s="2"/>
    </row>
    <row r="26" spans="1:14" x14ac:dyDescent="0.2">
      <c r="A26" s="2"/>
      <c r="B26" s="2" t="s">
        <v>5</v>
      </c>
      <c r="E26" s="30" t="s">
        <v>9</v>
      </c>
      <c r="F26" s="24">
        <f>LOOKUP(E26,'Form Data'!B$10:C$17,'Form Data'!C$10:C$17)</f>
        <v>1.2</v>
      </c>
      <c r="G26" s="81"/>
      <c r="I26" s="2" t="s">
        <v>5</v>
      </c>
      <c r="J26" s="16">
        <f>3.1416*E13*E11*E14</f>
        <v>0</v>
      </c>
      <c r="N26" s="2"/>
    </row>
    <row r="27" spans="1:14" x14ac:dyDescent="0.2">
      <c r="A27" s="2"/>
      <c r="F27" s="23"/>
      <c r="G27" s="79"/>
      <c r="I27" s="2" t="s">
        <v>3</v>
      </c>
      <c r="J27" s="16">
        <f xml:space="preserve"> (J23+J24)*E11</f>
        <v>0</v>
      </c>
      <c r="N27" s="2"/>
    </row>
    <row r="28" spans="1:14" x14ac:dyDescent="0.2">
      <c r="A28" s="2"/>
      <c r="B28" s="3" t="s">
        <v>76</v>
      </c>
      <c r="F28" s="23"/>
      <c r="G28" s="79"/>
      <c r="J28" s="18"/>
      <c r="N28" s="2"/>
    </row>
    <row r="29" spans="1:14" x14ac:dyDescent="0.2">
      <c r="A29" s="2"/>
      <c r="B29" s="2" t="s">
        <v>0</v>
      </c>
      <c r="E29" s="30" t="s">
        <v>42</v>
      </c>
      <c r="F29" s="21">
        <f>LOOKUP(E29,'Form Data'!$B$32:C$36,'Form Data'!C$32:C$36)</f>
        <v>1.03</v>
      </c>
      <c r="G29" s="79"/>
      <c r="I29" s="3" t="s">
        <v>55</v>
      </c>
      <c r="J29" s="18"/>
      <c r="N29" s="2"/>
    </row>
    <row r="30" spans="1:14" ht="13.5" thickBot="1" x14ac:dyDescent="0.25">
      <c r="A30" s="2"/>
      <c r="B30" s="2" t="s">
        <v>1</v>
      </c>
      <c r="E30" s="30" t="s">
        <v>42</v>
      </c>
      <c r="F30" s="21">
        <f>LOOKUP(E30,'Form Data'!B$32:C$36,'Form Data'!C$32:C$36)</f>
        <v>1.03</v>
      </c>
      <c r="G30" s="79"/>
      <c r="I30" s="2" t="s">
        <v>0</v>
      </c>
      <c r="J30" s="16">
        <f xml:space="preserve"> (2*J23)*F23*F19*F29</f>
        <v>0</v>
      </c>
      <c r="N30" s="2"/>
    </row>
    <row r="31" spans="1:14" x14ac:dyDescent="0.2">
      <c r="A31" s="2"/>
      <c r="B31" s="2" t="s">
        <v>2</v>
      </c>
      <c r="E31" s="30" t="s">
        <v>42</v>
      </c>
      <c r="F31" s="21">
        <f>LOOKUP(E31,'Form Data'!B$32:C$36,'Form Data'!C$32:C$36)</f>
        <v>1.03</v>
      </c>
      <c r="G31" s="79"/>
      <c r="I31" s="2" t="s">
        <v>1</v>
      </c>
      <c r="J31" s="16">
        <f xml:space="preserve"> (2*J24)*F24*F19*F30</f>
        <v>0</v>
      </c>
      <c r="L31" s="74" t="s">
        <v>92</v>
      </c>
      <c r="M31" s="46"/>
      <c r="N31" s="47">
        <f>ROUNDUP(J35/220000,0)</f>
        <v>0</v>
      </c>
    </row>
    <row r="32" spans="1:14" ht="13.5" thickBot="1" x14ac:dyDescent="0.25">
      <c r="A32" s="2"/>
      <c r="B32" s="2" t="s">
        <v>5</v>
      </c>
      <c r="E32" s="30" t="s">
        <v>42</v>
      </c>
      <c r="F32" s="21">
        <f>LOOKUP(E32,'Form Data'!B$32:C$36,'Form Data'!C$32:C$36)</f>
        <v>1.03</v>
      </c>
      <c r="G32" s="79"/>
      <c r="I32" s="2" t="s">
        <v>2</v>
      </c>
      <c r="J32" s="16">
        <f>(2*J25)*F25*F19*F31</f>
        <v>0</v>
      </c>
      <c r="L32" s="73" t="s">
        <v>91</v>
      </c>
      <c r="M32" s="48"/>
      <c r="N32" s="49">
        <f>ROUNDUP(J35/120000,0)</f>
        <v>0</v>
      </c>
    </row>
    <row r="33" spans="1:14" ht="13.5" thickBot="1" x14ac:dyDescent="0.25">
      <c r="A33" s="2"/>
      <c r="G33" s="82"/>
      <c r="I33" s="2" t="s">
        <v>5</v>
      </c>
      <c r="J33" s="16">
        <f>J26*F26*F19*F32</f>
        <v>0</v>
      </c>
      <c r="L33" s="44"/>
      <c r="M33" s="45"/>
      <c r="N33" s="2"/>
    </row>
    <row r="34" spans="1:14" ht="13.5" thickBot="1" x14ac:dyDescent="0.25">
      <c r="A34" s="2"/>
      <c r="G34" s="82"/>
      <c r="I34" s="2" t="s">
        <v>62</v>
      </c>
      <c r="J34" s="16">
        <f xml:space="preserve"> 0.018*F20*J27*F19*F18</f>
        <v>0</v>
      </c>
      <c r="L34" s="87" t="s">
        <v>94</v>
      </c>
      <c r="M34" s="88"/>
      <c r="N34" s="89">
        <f>ROUNDUP(J35/400000,0)</f>
        <v>0</v>
      </c>
    </row>
    <row r="35" spans="1:14" x14ac:dyDescent="0.2">
      <c r="A35" s="2"/>
      <c r="G35" s="82"/>
      <c r="I35" s="12" t="s">
        <v>56</v>
      </c>
      <c r="J35" s="17">
        <f>SUM(J30:J34)</f>
        <v>0</v>
      </c>
      <c r="N35" s="2"/>
    </row>
    <row r="36" spans="1:14" x14ac:dyDescent="0.2">
      <c r="A36" s="2"/>
      <c r="G36" s="82"/>
      <c r="N36" s="2"/>
    </row>
    <row r="37" spans="1:14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4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4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4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4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4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4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4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4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4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4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2:13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2:13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2:13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2:13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2:13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2:13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2:13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2:13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2:13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2:13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2:13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2:13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2:13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2:13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2:13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2:13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2:13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2:13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2:13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2:13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2:13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2:13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2:13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2:13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2:13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2:13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2:13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2:13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2:13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2:13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2:13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2:13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2:13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2:13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2:13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2:13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2:13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2:13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2:13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2:13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2:13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2:13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2:13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2:13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2:13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2:13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2:13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2:13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2:13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2:13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2:13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2:13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2:13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2:13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2:13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2:13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2:13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2:13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2:13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2:13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2:13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2:13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2:13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2:13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2:13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2:13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2:13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2:13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2:13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2:13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2:13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2:13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2:13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2:13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2:13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2:13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2:13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2:13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2:13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2:13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2:13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2:13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2:13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2:13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2:13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2:13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2:13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2:13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2:13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2:13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2:13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2:13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2:13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2:13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2:13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2:13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2:13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2:13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2:13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2:13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2:13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2:13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2:13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2:13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2:13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2:13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2:13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2:13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2:13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2:13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2:13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2:13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2:13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2:13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2:13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2:13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2:13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2:13" x14ac:dyDescent="0.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2:13" x14ac:dyDescent="0.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2:13" x14ac:dyDescent="0.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2:13" x14ac:dyDescent="0.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2:13" x14ac:dyDescent="0.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2:13" x14ac:dyDescent="0.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2:13" x14ac:dyDescent="0.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2:13" x14ac:dyDescent="0.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2:13" x14ac:dyDescent="0.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2:13" x14ac:dyDescent="0.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2:13" x14ac:dyDescent="0.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2:13" x14ac:dyDescent="0.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2:13" x14ac:dyDescent="0.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2:13" x14ac:dyDescent="0.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2:13" x14ac:dyDescent="0.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2:13" x14ac:dyDescent="0.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2:13" x14ac:dyDescent="0.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2:13" x14ac:dyDescent="0.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2:13" x14ac:dyDescent="0.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2:13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2:13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2:13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2:13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2:13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2:13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2:13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2:13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2:13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2:13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2:13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2:13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2:13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2:13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2:13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2:13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2:13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2:13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2:13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2:13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2:13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2:13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2:13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2:13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2:13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2:13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2:13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2:13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2:13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2:13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2:13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2:13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2:13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2:13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2:13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2:13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2:13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2:13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2:13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2:13" x14ac:dyDescent="0.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2:13" x14ac:dyDescent="0.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2:13" x14ac:dyDescent="0.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2:13" x14ac:dyDescent="0.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2:13" x14ac:dyDescent="0.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2:13" x14ac:dyDescent="0.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2:13" x14ac:dyDescent="0.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2:13" x14ac:dyDescent="0.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2:13" x14ac:dyDescent="0.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2:13" x14ac:dyDescent="0.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2:13" x14ac:dyDescent="0.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2:13" x14ac:dyDescent="0.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2:13" x14ac:dyDescent="0.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2:13" x14ac:dyDescent="0.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2:13" x14ac:dyDescent="0.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x14ac:dyDescent="0.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x14ac:dyDescent="0.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x14ac:dyDescent="0.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x14ac:dyDescent="0.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x14ac:dyDescent="0.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x14ac:dyDescent="0.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x14ac:dyDescent="0.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x14ac:dyDescent="0.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x14ac:dyDescent="0.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x14ac:dyDescent="0.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x14ac:dyDescent="0.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x14ac:dyDescent="0.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x14ac:dyDescent="0.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x14ac:dyDescent="0.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x14ac:dyDescent="0.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x14ac:dyDescent="0.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x14ac:dyDescent="0.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x14ac:dyDescent="0.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x14ac:dyDescent="0.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x14ac:dyDescent="0.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x14ac:dyDescent="0.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x14ac:dyDescent="0.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x14ac:dyDescent="0.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x14ac:dyDescent="0.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x14ac:dyDescent="0.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x14ac:dyDescent="0.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x14ac:dyDescent="0.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x14ac:dyDescent="0.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x14ac:dyDescent="0.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x14ac:dyDescent="0.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x14ac:dyDescent="0.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x14ac:dyDescent="0.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x14ac:dyDescent="0.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x14ac:dyDescent="0.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x14ac:dyDescent="0.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x14ac:dyDescent="0.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x14ac:dyDescent="0.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x14ac:dyDescent="0.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2:13" x14ac:dyDescent="0.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2:13" x14ac:dyDescent="0.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2:13" x14ac:dyDescent="0.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2:13" x14ac:dyDescent="0.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2:13" x14ac:dyDescent="0.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2:13" x14ac:dyDescent="0.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2:13" x14ac:dyDescent="0.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2:13" x14ac:dyDescent="0.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2:13" x14ac:dyDescent="0.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2:13" x14ac:dyDescent="0.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2:13" x14ac:dyDescent="0.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2:13" x14ac:dyDescent="0.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2:13" x14ac:dyDescent="0.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2:13" x14ac:dyDescent="0.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2:13" x14ac:dyDescent="0.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2:13" x14ac:dyDescent="0.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2:13" x14ac:dyDescent="0.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2:13" x14ac:dyDescent="0.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2:13" x14ac:dyDescent="0.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2:13" x14ac:dyDescent="0.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2:13" x14ac:dyDescent="0.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2:13" x14ac:dyDescent="0.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2:13" x14ac:dyDescent="0.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2:13" x14ac:dyDescent="0.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2:13" x14ac:dyDescent="0.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2:13" x14ac:dyDescent="0.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2:13" x14ac:dyDescent="0.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2:13" x14ac:dyDescent="0.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2:13" x14ac:dyDescent="0.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2:13" x14ac:dyDescent="0.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2:13" x14ac:dyDescent="0.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2:13" x14ac:dyDescent="0.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2:13" x14ac:dyDescent="0.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2:13" x14ac:dyDescent="0.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2:13" x14ac:dyDescent="0.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2:13" x14ac:dyDescent="0.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2:13" x14ac:dyDescent="0.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2:13" x14ac:dyDescent="0.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2:13" x14ac:dyDescent="0.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2:13" x14ac:dyDescent="0.2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2:13" x14ac:dyDescent="0.2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2:13" x14ac:dyDescent="0.2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2:13" x14ac:dyDescent="0.2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2:13" x14ac:dyDescent="0.2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2:13" x14ac:dyDescent="0.2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2:13" x14ac:dyDescent="0.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2:13" x14ac:dyDescent="0.2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2:13" x14ac:dyDescent="0.2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2:13" x14ac:dyDescent="0.2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2:13" x14ac:dyDescent="0.2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2:13" x14ac:dyDescent="0.2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2:13" x14ac:dyDescent="0.2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2:13" x14ac:dyDescent="0.2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2:13" x14ac:dyDescent="0.2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2:13" x14ac:dyDescent="0.2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2:13" x14ac:dyDescent="0.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2:13" x14ac:dyDescent="0.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2:13" x14ac:dyDescent="0.2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2:13" x14ac:dyDescent="0.2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2:13" x14ac:dyDescent="0.2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2:13" x14ac:dyDescent="0.2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2:13" x14ac:dyDescent="0.2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2:13" x14ac:dyDescent="0.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2:13" x14ac:dyDescent="0.2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2:13" x14ac:dyDescent="0.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2:13" x14ac:dyDescent="0.2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2:13" x14ac:dyDescent="0.2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2:13" x14ac:dyDescent="0.2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2:13" x14ac:dyDescent="0.2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2:13" x14ac:dyDescent="0.2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2:13" x14ac:dyDescent="0.2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2:13" x14ac:dyDescent="0.2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2:13" x14ac:dyDescent="0.2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2:13" x14ac:dyDescent="0.2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2:13" x14ac:dyDescent="0.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2:13" x14ac:dyDescent="0.2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2:13" x14ac:dyDescent="0.2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2:13" x14ac:dyDescent="0.2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2:13" x14ac:dyDescent="0.2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2:13" x14ac:dyDescent="0.2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2:13" x14ac:dyDescent="0.2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2:13" x14ac:dyDescent="0.2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2:13" x14ac:dyDescent="0.2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2:13" x14ac:dyDescent="0.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2:13" x14ac:dyDescent="0.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2:13" x14ac:dyDescent="0.2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2:13" x14ac:dyDescent="0.2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2:13" x14ac:dyDescent="0.2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2:13" x14ac:dyDescent="0.2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2:13" x14ac:dyDescent="0.2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2:13" x14ac:dyDescent="0.2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2:13" x14ac:dyDescent="0.2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2:13" x14ac:dyDescent="0.2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2:13" x14ac:dyDescent="0.2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2:13" x14ac:dyDescent="0.2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2:13" x14ac:dyDescent="0.2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2:13" x14ac:dyDescent="0.2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2:13" x14ac:dyDescent="0.2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2:13" x14ac:dyDescent="0.2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2:13" x14ac:dyDescent="0.2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2:13" x14ac:dyDescent="0.2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2:13" x14ac:dyDescent="0.2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2:13" x14ac:dyDescent="0.2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2:13" x14ac:dyDescent="0.2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2:13" x14ac:dyDescent="0.2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2:13" x14ac:dyDescent="0.2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2:13" x14ac:dyDescent="0.2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2:13" x14ac:dyDescent="0.2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2:13" x14ac:dyDescent="0.2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2:13" x14ac:dyDescent="0.2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2:13" x14ac:dyDescent="0.2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2:13" x14ac:dyDescent="0.2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2:13" x14ac:dyDescent="0.2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2:13" x14ac:dyDescent="0.2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2:13" x14ac:dyDescent="0.2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2:13" x14ac:dyDescent="0.2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2:13" x14ac:dyDescent="0.2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2:13" x14ac:dyDescent="0.2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2:13" x14ac:dyDescent="0.2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2:13" x14ac:dyDescent="0.2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2:13" x14ac:dyDescent="0.2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2:13" x14ac:dyDescent="0.2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2:13" x14ac:dyDescent="0.2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2:13" x14ac:dyDescent="0.2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2:13" x14ac:dyDescent="0.2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2:13" x14ac:dyDescent="0.2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2:13" x14ac:dyDescent="0.2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2:13" x14ac:dyDescent="0.2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2:13" x14ac:dyDescent="0.2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2:13" x14ac:dyDescent="0.2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2:13" x14ac:dyDescent="0.2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2:13" x14ac:dyDescent="0.2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2:13" x14ac:dyDescent="0.2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2:13" x14ac:dyDescent="0.2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2:13" x14ac:dyDescent="0.2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2:13" x14ac:dyDescent="0.2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2:13" x14ac:dyDescent="0.2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2:13" x14ac:dyDescent="0.2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2:13" x14ac:dyDescent="0.2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2:13" x14ac:dyDescent="0.2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2:13" x14ac:dyDescent="0.2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2:13" x14ac:dyDescent="0.2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2:13" x14ac:dyDescent="0.2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2:13" x14ac:dyDescent="0.2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2:13" x14ac:dyDescent="0.2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2:13" x14ac:dyDescent="0.2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2:13" x14ac:dyDescent="0.2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2:13" x14ac:dyDescent="0.2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2:13" x14ac:dyDescent="0.2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2:13" x14ac:dyDescent="0.2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2:13" x14ac:dyDescent="0.2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2:13" x14ac:dyDescent="0.2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2:13" x14ac:dyDescent="0.2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</row>
    <row r="621" spans="2:13" x14ac:dyDescent="0.2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2:13" x14ac:dyDescent="0.2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2:13" x14ac:dyDescent="0.2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</row>
    <row r="624" spans="2:13" x14ac:dyDescent="0.2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</row>
    <row r="625" spans="2:13" x14ac:dyDescent="0.2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2:13" x14ac:dyDescent="0.2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2:13" x14ac:dyDescent="0.2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2:13" x14ac:dyDescent="0.2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2:13" x14ac:dyDescent="0.2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2:13" x14ac:dyDescent="0.2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2:13" x14ac:dyDescent="0.2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2:13" x14ac:dyDescent="0.2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2:13" x14ac:dyDescent="0.2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2:13" x14ac:dyDescent="0.2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2:13" x14ac:dyDescent="0.2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2:13" x14ac:dyDescent="0.2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2:13" x14ac:dyDescent="0.2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2:13" x14ac:dyDescent="0.2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2:13" x14ac:dyDescent="0.2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2:13" x14ac:dyDescent="0.2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2:13" x14ac:dyDescent="0.2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2:13" x14ac:dyDescent="0.2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</row>
    <row r="643" spans="2:13" x14ac:dyDescent="0.2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pans="2:13" x14ac:dyDescent="0.2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</row>
    <row r="645" spans="2:13" x14ac:dyDescent="0.2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</row>
    <row r="646" spans="2:13" x14ac:dyDescent="0.2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</row>
    <row r="647" spans="2:13" x14ac:dyDescent="0.2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</row>
    <row r="648" spans="2:13" x14ac:dyDescent="0.2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pans="2:13" x14ac:dyDescent="0.2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2:13" x14ac:dyDescent="0.2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2:13" x14ac:dyDescent="0.2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2:13" x14ac:dyDescent="0.2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2:13" x14ac:dyDescent="0.2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2:13" x14ac:dyDescent="0.2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2:13" x14ac:dyDescent="0.2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2:13" x14ac:dyDescent="0.2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2:13" x14ac:dyDescent="0.2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2:13" x14ac:dyDescent="0.2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2:13" x14ac:dyDescent="0.2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2:13" x14ac:dyDescent="0.2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2:13" x14ac:dyDescent="0.2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2:13" x14ac:dyDescent="0.2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2:13" x14ac:dyDescent="0.2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2:13" x14ac:dyDescent="0.2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</row>
    <row r="665" spans="2:13" x14ac:dyDescent="0.2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</row>
    <row r="666" spans="2:13" x14ac:dyDescent="0.2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2:13" x14ac:dyDescent="0.2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2:13" x14ac:dyDescent="0.2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</row>
    <row r="669" spans="2:13" x14ac:dyDescent="0.2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</row>
    <row r="670" spans="2:13" x14ac:dyDescent="0.2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</row>
    <row r="671" spans="2:13" x14ac:dyDescent="0.2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pans="2:13" x14ac:dyDescent="0.2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</row>
    <row r="673" spans="2:13" x14ac:dyDescent="0.2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</row>
    <row r="674" spans="2:13" x14ac:dyDescent="0.2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</row>
    <row r="675" spans="2:13" x14ac:dyDescent="0.2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2:13" x14ac:dyDescent="0.2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2:13" x14ac:dyDescent="0.2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</row>
    <row r="678" spans="2:13" x14ac:dyDescent="0.2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</row>
    <row r="679" spans="2:13" x14ac:dyDescent="0.2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</row>
    <row r="680" spans="2:13" x14ac:dyDescent="0.2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</row>
    <row r="681" spans="2:13" x14ac:dyDescent="0.2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</row>
    <row r="682" spans="2:13" x14ac:dyDescent="0.2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</row>
    <row r="683" spans="2:13" x14ac:dyDescent="0.2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2:13" x14ac:dyDescent="0.2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2:13" x14ac:dyDescent="0.2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2:13" x14ac:dyDescent="0.2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2:13" x14ac:dyDescent="0.2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2:13" x14ac:dyDescent="0.2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2:13" x14ac:dyDescent="0.2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2:13" x14ac:dyDescent="0.2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2:13" x14ac:dyDescent="0.2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2:13" x14ac:dyDescent="0.2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2:13" x14ac:dyDescent="0.2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</row>
    <row r="694" spans="2:13" x14ac:dyDescent="0.2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</row>
    <row r="695" spans="2:13" x14ac:dyDescent="0.2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</row>
    <row r="696" spans="2:13" x14ac:dyDescent="0.2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</row>
    <row r="697" spans="2:13" x14ac:dyDescent="0.2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</row>
    <row r="698" spans="2:13" x14ac:dyDescent="0.2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</row>
    <row r="699" spans="2:13" x14ac:dyDescent="0.2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</row>
    <row r="700" spans="2:13" x14ac:dyDescent="0.2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</row>
    <row r="701" spans="2:13" x14ac:dyDescent="0.2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2:13" x14ac:dyDescent="0.2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</row>
    <row r="703" spans="2:13" x14ac:dyDescent="0.2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</row>
    <row r="704" spans="2:13" x14ac:dyDescent="0.2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</row>
    <row r="705" spans="2:13" x14ac:dyDescent="0.2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</row>
    <row r="706" spans="2:13" x14ac:dyDescent="0.2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</row>
    <row r="707" spans="2:13" x14ac:dyDescent="0.2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</row>
    <row r="708" spans="2:13" x14ac:dyDescent="0.2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</row>
    <row r="709" spans="2:13" x14ac:dyDescent="0.2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</row>
    <row r="710" spans="2:13" x14ac:dyDescent="0.2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</row>
    <row r="711" spans="2:13" x14ac:dyDescent="0.2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</row>
    <row r="712" spans="2:13" x14ac:dyDescent="0.2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</row>
    <row r="713" spans="2:13" x14ac:dyDescent="0.2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</row>
    <row r="714" spans="2:13" x14ac:dyDescent="0.2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</row>
    <row r="715" spans="2:13" x14ac:dyDescent="0.2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</row>
    <row r="716" spans="2:13" x14ac:dyDescent="0.2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</row>
    <row r="717" spans="2:13" x14ac:dyDescent="0.2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</row>
    <row r="718" spans="2:13" x14ac:dyDescent="0.2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</row>
    <row r="719" spans="2:13" x14ac:dyDescent="0.2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</row>
    <row r="720" spans="2:13" x14ac:dyDescent="0.2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</row>
    <row r="721" spans="2:13" x14ac:dyDescent="0.2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</row>
    <row r="722" spans="2:13" x14ac:dyDescent="0.2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</row>
    <row r="723" spans="2:13" x14ac:dyDescent="0.2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</row>
    <row r="724" spans="2:13" x14ac:dyDescent="0.2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</row>
    <row r="725" spans="2:13" x14ac:dyDescent="0.2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</row>
    <row r="726" spans="2:13" x14ac:dyDescent="0.2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</row>
    <row r="727" spans="2:13" x14ac:dyDescent="0.2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</row>
    <row r="728" spans="2:13" x14ac:dyDescent="0.2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</row>
    <row r="729" spans="2:13" x14ac:dyDescent="0.2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</row>
    <row r="730" spans="2:13" x14ac:dyDescent="0.2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</row>
    <row r="731" spans="2:13" x14ac:dyDescent="0.2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</row>
    <row r="732" spans="2:13" x14ac:dyDescent="0.2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</row>
    <row r="733" spans="2:13" x14ac:dyDescent="0.2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</row>
    <row r="734" spans="2:13" x14ac:dyDescent="0.2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</row>
    <row r="735" spans="2:13" x14ac:dyDescent="0.2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</row>
    <row r="736" spans="2:13" x14ac:dyDescent="0.2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</row>
    <row r="737" spans="2:13" x14ac:dyDescent="0.2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</row>
    <row r="738" spans="2:13" x14ac:dyDescent="0.2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</row>
    <row r="739" spans="2:13" x14ac:dyDescent="0.2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</row>
    <row r="740" spans="2:13" x14ac:dyDescent="0.2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</row>
    <row r="741" spans="2:13" x14ac:dyDescent="0.2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</row>
    <row r="742" spans="2:13" x14ac:dyDescent="0.2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</row>
    <row r="743" spans="2:13" x14ac:dyDescent="0.2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</row>
    <row r="744" spans="2:13" x14ac:dyDescent="0.2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</row>
    <row r="745" spans="2:13" x14ac:dyDescent="0.2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</row>
    <row r="746" spans="2:13" x14ac:dyDescent="0.2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spans="2:13" x14ac:dyDescent="0.2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</row>
    <row r="748" spans="2:13" x14ac:dyDescent="0.2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</row>
    <row r="749" spans="2:13" x14ac:dyDescent="0.2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</row>
    <row r="750" spans="2:13" x14ac:dyDescent="0.2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</row>
    <row r="751" spans="2:13" x14ac:dyDescent="0.2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</row>
    <row r="752" spans="2:13" x14ac:dyDescent="0.2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</row>
    <row r="753" spans="2:13" x14ac:dyDescent="0.2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</row>
    <row r="754" spans="2:13" x14ac:dyDescent="0.2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</row>
    <row r="755" spans="2:13" x14ac:dyDescent="0.2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</row>
    <row r="756" spans="2:13" x14ac:dyDescent="0.2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</row>
    <row r="757" spans="2:13" x14ac:dyDescent="0.2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</row>
    <row r="758" spans="2:13" x14ac:dyDescent="0.2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</row>
    <row r="759" spans="2:13" x14ac:dyDescent="0.2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</row>
    <row r="760" spans="2:13" x14ac:dyDescent="0.2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</row>
    <row r="761" spans="2:13" x14ac:dyDescent="0.2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</row>
    <row r="762" spans="2:13" x14ac:dyDescent="0.2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</row>
    <row r="763" spans="2:13" x14ac:dyDescent="0.2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</row>
    <row r="764" spans="2:13" x14ac:dyDescent="0.2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</row>
    <row r="765" spans="2:13" x14ac:dyDescent="0.2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</row>
    <row r="766" spans="2:13" x14ac:dyDescent="0.2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</row>
    <row r="767" spans="2:13" x14ac:dyDescent="0.2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</row>
    <row r="768" spans="2:13" x14ac:dyDescent="0.2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</row>
    <row r="769" spans="2:13" x14ac:dyDescent="0.2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</row>
    <row r="770" spans="2:13" x14ac:dyDescent="0.2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</row>
    <row r="771" spans="2:13" x14ac:dyDescent="0.2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</row>
    <row r="772" spans="2:13" x14ac:dyDescent="0.2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</row>
    <row r="773" spans="2:13" x14ac:dyDescent="0.2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</row>
    <row r="774" spans="2:13" x14ac:dyDescent="0.2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</row>
    <row r="775" spans="2:13" x14ac:dyDescent="0.2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</row>
    <row r="776" spans="2:13" x14ac:dyDescent="0.2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</row>
    <row r="777" spans="2:13" x14ac:dyDescent="0.2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</row>
    <row r="778" spans="2:13" x14ac:dyDescent="0.2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</row>
    <row r="779" spans="2:13" x14ac:dyDescent="0.2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</row>
    <row r="780" spans="2:13" x14ac:dyDescent="0.2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</row>
    <row r="781" spans="2:13" x14ac:dyDescent="0.2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2:13" x14ac:dyDescent="0.2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</row>
    <row r="783" spans="2:13" x14ac:dyDescent="0.2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</row>
    <row r="784" spans="2:13" x14ac:dyDescent="0.2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</row>
    <row r="785" spans="2:13" x14ac:dyDescent="0.2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</row>
    <row r="786" spans="2:13" x14ac:dyDescent="0.2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</row>
    <row r="787" spans="2:13" x14ac:dyDescent="0.2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</row>
    <row r="788" spans="2:13" x14ac:dyDescent="0.2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</row>
    <row r="789" spans="2:13" x14ac:dyDescent="0.2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</row>
    <row r="790" spans="2:13" x14ac:dyDescent="0.2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</row>
    <row r="791" spans="2:13" x14ac:dyDescent="0.2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</row>
    <row r="792" spans="2:13" x14ac:dyDescent="0.2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</row>
    <row r="793" spans="2:13" x14ac:dyDescent="0.2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</row>
    <row r="794" spans="2:13" x14ac:dyDescent="0.2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</row>
    <row r="795" spans="2:13" x14ac:dyDescent="0.2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</row>
    <row r="796" spans="2:13" x14ac:dyDescent="0.2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</row>
    <row r="797" spans="2:13" x14ac:dyDescent="0.2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</row>
    <row r="798" spans="2:13" x14ac:dyDescent="0.2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</row>
    <row r="799" spans="2:13" x14ac:dyDescent="0.2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</row>
    <row r="800" spans="2:13" x14ac:dyDescent="0.2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</row>
    <row r="801" spans="2:13" x14ac:dyDescent="0.2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</row>
    <row r="802" spans="2:13" x14ac:dyDescent="0.2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</row>
    <row r="803" spans="2:13" x14ac:dyDescent="0.2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</row>
    <row r="804" spans="2:13" x14ac:dyDescent="0.2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</row>
    <row r="805" spans="2:13" x14ac:dyDescent="0.2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</row>
    <row r="806" spans="2:13" x14ac:dyDescent="0.2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</row>
    <row r="807" spans="2:13" x14ac:dyDescent="0.2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</row>
    <row r="808" spans="2:13" x14ac:dyDescent="0.2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</row>
    <row r="809" spans="2:13" x14ac:dyDescent="0.2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</row>
    <row r="810" spans="2:13" x14ac:dyDescent="0.2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</row>
    <row r="811" spans="2:13" x14ac:dyDescent="0.2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</row>
    <row r="812" spans="2:13" x14ac:dyDescent="0.2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</row>
    <row r="813" spans="2:13" x14ac:dyDescent="0.2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</row>
    <row r="814" spans="2:13" x14ac:dyDescent="0.2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</row>
    <row r="815" spans="2:13" x14ac:dyDescent="0.2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</row>
    <row r="816" spans="2:13" x14ac:dyDescent="0.2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</row>
    <row r="817" spans="2:13" x14ac:dyDescent="0.2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</row>
    <row r="818" spans="2:13" x14ac:dyDescent="0.2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</row>
    <row r="819" spans="2:13" x14ac:dyDescent="0.2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</row>
    <row r="820" spans="2:13" x14ac:dyDescent="0.2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</row>
    <row r="821" spans="2:13" x14ac:dyDescent="0.2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</row>
    <row r="822" spans="2:13" x14ac:dyDescent="0.2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</row>
    <row r="823" spans="2:13" x14ac:dyDescent="0.2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</row>
    <row r="824" spans="2:13" x14ac:dyDescent="0.2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</row>
    <row r="825" spans="2:13" x14ac:dyDescent="0.2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</row>
    <row r="826" spans="2:13" x14ac:dyDescent="0.2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</row>
    <row r="827" spans="2:13" x14ac:dyDescent="0.2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</row>
    <row r="828" spans="2:13" x14ac:dyDescent="0.2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</row>
    <row r="829" spans="2:13" x14ac:dyDescent="0.2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</row>
    <row r="830" spans="2:13" x14ac:dyDescent="0.2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</row>
    <row r="831" spans="2:13" x14ac:dyDescent="0.2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</row>
    <row r="832" spans="2:13" x14ac:dyDescent="0.2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</row>
    <row r="833" spans="2:13" x14ac:dyDescent="0.2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</row>
    <row r="834" spans="2:13" x14ac:dyDescent="0.2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</row>
    <row r="835" spans="2:13" x14ac:dyDescent="0.2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</row>
    <row r="836" spans="2:13" x14ac:dyDescent="0.2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</row>
    <row r="837" spans="2:13" x14ac:dyDescent="0.2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</row>
    <row r="838" spans="2:13" x14ac:dyDescent="0.2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</row>
    <row r="839" spans="2:13" x14ac:dyDescent="0.2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</row>
    <row r="840" spans="2:13" x14ac:dyDescent="0.2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</row>
    <row r="841" spans="2:13" x14ac:dyDescent="0.2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</row>
    <row r="842" spans="2:13" x14ac:dyDescent="0.2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</row>
    <row r="843" spans="2:13" x14ac:dyDescent="0.2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</row>
    <row r="844" spans="2:13" x14ac:dyDescent="0.2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</row>
    <row r="845" spans="2:13" x14ac:dyDescent="0.2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</row>
    <row r="846" spans="2:13" x14ac:dyDescent="0.2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</row>
    <row r="847" spans="2:13" x14ac:dyDescent="0.2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</row>
    <row r="848" spans="2:13" x14ac:dyDescent="0.2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</row>
    <row r="849" spans="2:13" x14ac:dyDescent="0.2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</row>
    <row r="850" spans="2:13" x14ac:dyDescent="0.2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</row>
    <row r="851" spans="2:13" x14ac:dyDescent="0.2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</row>
    <row r="852" spans="2:13" x14ac:dyDescent="0.2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</row>
    <row r="853" spans="2:13" x14ac:dyDescent="0.2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</row>
    <row r="854" spans="2:13" x14ac:dyDescent="0.2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</row>
    <row r="855" spans="2:13" x14ac:dyDescent="0.2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</row>
    <row r="856" spans="2:13" x14ac:dyDescent="0.2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</row>
    <row r="857" spans="2:13" x14ac:dyDescent="0.2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</row>
    <row r="858" spans="2:13" x14ac:dyDescent="0.2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</row>
    <row r="859" spans="2:13" x14ac:dyDescent="0.2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</row>
    <row r="860" spans="2:13" x14ac:dyDescent="0.2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</row>
    <row r="861" spans="2:13" x14ac:dyDescent="0.2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</row>
    <row r="862" spans="2:13" x14ac:dyDescent="0.2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</row>
    <row r="863" spans="2:13" x14ac:dyDescent="0.2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</row>
    <row r="864" spans="2:13" x14ac:dyDescent="0.2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</row>
    <row r="865" spans="2:13" x14ac:dyDescent="0.2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</row>
    <row r="866" spans="2:13" x14ac:dyDescent="0.2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</row>
    <row r="867" spans="2:13" x14ac:dyDescent="0.2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</row>
    <row r="868" spans="2:13" x14ac:dyDescent="0.2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</row>
    <row r="869" spans="2:13" x14ac:dyDescent="0.2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</row>
    <row r="870" spans="2:13" x14ac:dyDescent="0.2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</row>
    <row r="871" spans="2:13" x14ac:dyDescent="0.2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</row>
    <row r="872" spans="2:13" x14ac:dyDescent="0.2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</row>
    <row r="873" spans="2:13" x14ac:dyDescent="0.2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</row>
    <row r="874" spans="2:13" x14ac:dyDescent="0.2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</row>
    <row r="875" spans="2:13" x14ac:dyDescent="0.2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</row>
    <row r="876" spans="2:13" x14ac:dyDescent="0.2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2:13" x14ac:dyDescent="0.2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</row>
    <row r="878" spans="2:13" x14ac:dyDescent="0.2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</row>
    <row r="879" spans="2:13" x14ac:dyDescent="0.2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</row>
    <row r="880" spans="2:13" x14ac:dyDescent="0.2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</row>
    <row r="881" spans="2:13" x14ac:dyDescent="0.2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</row>
    <row r="882" spans="2:13" x14ac:dyDescent="0.2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</row>
    <row r="883" spans="2:13" x14ac:dyDescent="0.2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</row>
    <row r="884" spans="2:13" x14ac:dyDescent="0.2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</row>
    <row r="885" spans="2:13" x14ac:dyDescent="0.2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</row>
    <row r="886" spans="2:13" x14ac:dyDescent="0.2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</row>
    <row r="887" spans="2:13" x14ac:dyDescent="0.2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</row>
    <row r="888" spans="2:13" x14ac:dyDescent="0.2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</row>
    <row r="889" spans="2:13" x14ac:dyDescent="0.2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</row>
    <row r="890" spans="2:13" x14ac:dyDescent="0.2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</row>
    <row r="891" spans="2:13" x14ac:dyDescent="0.2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</row>
    <row r="892" spans="2:13" x14ac:dyDescent="0.2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</row>
    <row r="893" spans="2:13" x14ac:dyDescent="0.2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</row>
    <row r="894" spans="2:13" x14ac:dyDescent="0.2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</row>
    <row r="895" spans="2:13" x14ac:dyDescent="0.2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</row>
    <row r="896" spans="2:13" x14ac:dyDescent="0.2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</row>
    <row r="897" spans="2:13" x14ac:dyDescent="0.2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</row>
    <row r="898" spans="2:13" x14ac:dyDescent="0.2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</row>
    <row r="899" spans="2:13" x14ac:dyDescent="0.2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</row>
    <row r="900" spans="2:13" x14ac:dyDescent="0.2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</row>
    <row r="901" spans="2:13" x14ac:dyDescent="0.2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</row>
    <row r="902" spans="2:13" x14ac:dyDescent="0.2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</row>
    <row r="903" spans="2:13" x14ac:dyDescent="0.2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</row>
    <row r="904" spans="2:13" x14ac:dyDescent="0.2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</row>
    <row r="905" spans="2:13" x14ac:dyDescent="0.2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</row>
    <row r="906" spans="2:13" x14ac:dyDescent="0.2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</row>
    <row r="907" spans="2:13" x14ac:dyDescent="0.2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</row>
    <row r="908" spans="2:13" x14ac:dyDescent="0.2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</row>
    <row r="909" spans="2:13" x14ac:dyDescent="0.2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</row>
    <row r="910" spans="2:13" x14ac:dyDescent="0.2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</row>
    <row r="911" spans="2:13" x14ac:dyDescent="0.2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</row>
    <row r="912" spans="2:13" x14ac:dyDescent="0.2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</row>
    <row r="913" spans="2:13" x14ac:dyDescent="0.2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</row>
    <row r="914" spans="2:13" x14ac:dyDescent="0.2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</row>
    <row r="915" spans="2:13" x14ac:dyDescent="0.2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</row>
    <row r="916" spans="2:13" x14ac:dyDescent="0.2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</row>
    <row r="917" spans="2:13" x14ac:dyDescent="0.2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</row>
    <row r="918" spans="2:13" x14ac:dyDescent="0.2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</row>
    <row r="919" spans="2:13" x14ac:dyDescent="0.2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</row>
    <row r="920" spans="2:13" x14ac:dyDescent="0.2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</row>
    <row r="921" spans="2:13" x14ac:dyDescent="0.2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</row>
    <row r="922" spans="2:13" x14ac:dyDescent="0.2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</row>
    <row r="923" spans="2:13" x14ac:dyDescent="0.2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</row>
    <row r="924" spans="2:13" x14ac:dyDescent="0.2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</row>
    <row r="925" spans="2:13" x14ac:dyDescent="0.2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</row>
    <row r="926" spans="2:13" x14ac:dyDescent="0.2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</row>
    <row r="927" spans="2:13" x14ac:dyDescent="0.2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</row>
    <row r="928" spans="2:13" x14ac:dyDescent="0.2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</row>
    <row r="929" spans="2:13" x14ac:dyDescent="0.2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</row>
    <row r="930" spans="2:13" x14ac:dyDescent="0.2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</row>
    <row r="931" spans="2:13" x14ac:dyDescent="0.2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</row>
    <row r="932" spans="2:13" x14ac:dyDescent="0.2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</row>
    <row r="933" spans="2:13" x14ac:dyDescent="0.2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</row>
    <row r="934" spans="2:13" x14ac:dyDescent="0.2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</row>
    <row r="935" spans="2:13" x14ac:dyDescent="0.2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</row>
    <row r="936" spans="2:13" x14ac:dyDescent="0.2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</row>
    <row r="937" spans="2:13" x14ac:dyDescent="0.2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</row>
    <row r="938" spans="2:13" x14ac:dyDescent="0.2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</row>
    <row r="939" spans="2:13" x14ac:dyDescent="0.2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</row>
    <row r="940" spans="2:13" x14ac:dyDescent="0.2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</row>
    <row r="941" spans="2:13" x14ac:dyDescent="0.2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</row>
    <row r="942" spans="2:13" x14ac:dyDescent="0.2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</row>
    <row r="943" spans="2:13" x14ac:dyDescent="0.2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</row>
    <row r="944" spans="2:13" x14ac:dyDescent="0.2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</row>
    <row r="945" spans="2:13" x14ac:dyDescent="0.2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</row>
    <row r="946" spans="2:13" x14ac:dyDescent="0.2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</row>
    <row r="947" spans="2:13" x14ac:dyDescent="0.2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</row>
    <row r="948" spans="2:13" x14ac:dyDescent="0.2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</row>
    <row r="949" spans="2:13" x14ac:dyDescent="0.2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</row>
    <row r="950" spans="2:13" x14ac:dyDescent="0.2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</row>
    <row r="951" spans="2:13" x14ac:dyDescent="0.2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</row>
    <row r="952" spans="2:13" x14ac:dyDescent="0.2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</row>
    <row r="953" spans="2:13" x14ac:dyDescent="0.2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</row>
    <row r="954" spans="2:13" x14ac:dyDescent="0.2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</row>
    <row r="955" spans="2:13" x14ac:dyDescent="0.2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</row>
    <row r="956" spans="2:13" x14ac:dyDescent="0.2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</row>
    <row r="957" spans="2:13" x14ac:dyDescent="0.2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</row>
    <row r="958" spans="2:13" x14ac:dyDescent="0.2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</row>
    <row r="959" spans="2:13" x14ac:dyDescent="0.2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</row>
    <row r="960" spans="2:13" x14ac:dyDescent="0.2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</row>
    <row r="961" spans="2:13" x14ac:dyDescent="0.2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</row>
    <row r="962" spans="2:13" x14ac:dyDescent="0.2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</row>
    <row r="963" spans="2:13" x14ac:dyDescent="0.2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</row>
    <row r="964" spans="2:13" x14ac:dyDescent="0.2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</row>
    <row r="965" spans="2:13" x14ac:dyDescent="0.2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</row>
    <row r="966" spans="2:13" x14ac:dyDescent="0.2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</row>
    <row r="967" spans="2:13" x14ac:dyDescent="0.2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</row>
    <row r="968" spans="2:13" x14ac:dyDescent="0.2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</row>
    <row r="969" spans="2:13" x14ac:dyDescent="0.2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</row>
    <row r="970" spans="2:13" x14ac:dyDescent="0.2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</row>
    <row r="971" spans="2:13" x14ac:dyDescent="0.2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</row>
    <row r="972" spans="2:13" x14ac:dyDescent="0.2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</row>
    <row r="973" spans="2:13" x14ac:dyDescent="0.2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</row>
    <row r="974" spans="2:13" x14ac:dyDescent="0.2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</row>
    <row r="975" spans="2:13" x14ac:dyDescent="0.2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</row>
    <row r="976" spans="2:13" x14ac:dyDescent="0.2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</row>
    <row r="977" spans="2:13" x14ac:dyDescent="0.2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</row>
    <row r="978" spans="2:13" x14ac:dyDescent="0.2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</row>
    <row r="979" spans="2:13" x14ac:dyDescent="0.2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</row>
    <row r="980" spans="2:13" x14ac:dyDescent="0.2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</row>
    <row r="981" spans="2:13" x14ac:dyDescent="0.2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</row>
    <row r="982" spans="2:13" x14ac:dyDescent="0.2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</row>
    <row r="983" spans="2:13" x14ac:dyDescent="0.2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</row>
    <row r="984" spans="2:13" x14ac:dyDescent="0.2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</row>
    <row r="985" spans="2:13" x14ac:dyDescent="0.2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</row>
    <row r="986" spans="2:13" x14ac:dyDescent="0.2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</row>
    <row r="987" spans="2:13" x14ac:dyDescent="0.2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</row>
    <row r="988" spans="2:13" x14ac:dyDescent="0.2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</row>
    <row r="989" spans="2:13" x14ac:dyDescent="0.2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</row>
    <row r="990" spans="2:13" x14ac:dyDescent="0.2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</row>
    <row r="991" spans="2:13" x14ac:dyDescent="0.2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</row>
    <row r="992" spans="2:13" x14ac:dyDescent="0.2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</row>
    <row r="993" spans="2:13" x14ac:dyDescent="0.2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</row>
    <row r="994" spans="2:13" x14ac:dyDescent="0.2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</row>
    <row r="995" spans="2:13" x14ac:dyDescent="0.2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</row>
    <row r="996" spans="2:13" x14ac:dyDescent="0.2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</row>
    <row r="997" spans="2:13" x14ac:dyDescent="0.2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</row>
    <row r="998" spans="2:13" x14ac:dyDescent="0.2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</row>
    <row r="999" spans="2:13" x14ac:dyDescent="0.2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</row>
    <row r="1000" spans="2:13" x14ac:dyDescent="0.2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2:13" x14ac:dyDescent="0.2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2:13" x14ac:dyDescent="0.2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2:13" x14ac:dyDescent="0.2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2:13" x14ac:dyDescent="0.2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2:13" x14ac:dyDescent="0.2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2:13" x14ac:dyDescent="0.2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2:13" x14ac:dyDescent="0.2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2:13" x14ac:dyDescent="0.2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2:13" x14ac:dyDescent="0.2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2:13" x14ac:dyDescent="0.2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2:13" x14ac:dyDescent="0.2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2:13" x14ac:dyDescent="0.2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2:13" x14ac:dyDescent="0.2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2:13" x14ac:dyDescent="0.2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2:13" x14ac:dyDescent="0.2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2:13" x14ac:dyDescent="0.2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2:13" x14ac:dyDescent="0.2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</row>
    <row r="1018" spans="2:13" x14ac:dyDescent="0.2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</row>
    <row r="1019" spans="2:13" x14ac:dyDescent="0.2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</row>
    <row r="1020" spans="2:13" x14ac:dyDescent="0.2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2:13" x14ac:dyDescent="0.2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2:13" x14ac:dyDescent="0.2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2:13" x14ac:dyDescent="0.2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2:13" x14ac:dyDescent="0.2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2:13" x14ac:dyDescent="0.2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2:13" x14ac:dyDescent="0.2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2:13" x14ac:dyDescent="0.2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2:13" x14ac:dyDescent="0.2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2:13" x14ac:dyDescent="0.2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2:13" x14ac:dyDescent="0.2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2:13" x14ac:dyDescent="0.2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2:13" x14ac:dyDescent="0.2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2:13" x14ac:dyDescent="0.2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2:13" x14ac:dyDescent="0.2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2:13" x14ac:dyDescent="0.2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2:13" x14ac:dyDescent="0.2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2:13" x14ac:dyDescent="0.2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2:13" x14ac:dyDescent="0.2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</row>
    <row r="1039" spans="2:13" x14ac:dyDescent="0.2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</row>
    <row r="1040" spans="2:13" x14ac:dyDescent="0.2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</row>
    <row r="1041" spans="2:13" x14ac:dyDescent="0.2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2:13" x14ac:dyDescent="0.2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2:13" x14ac:dyDescent="0.2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2:13" x14ac:dyDescent="0.2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2:13" x14ac:dyDescent="0.2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2:13" x14ac:dyDescent="0.2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2:13" x14ac:dyDescent="0.2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2:13" x14ac:dyDescent="0.2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2:13" x14ac:dyDescent="0.2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2:13" x14ac:dyDescent="0.2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2:13" x14ac:dyDescent="0.2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2:13" x14ac:dyDescent="0.2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2:13" x14ac:dyDescent="0.2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2:13" x14ac:dyDescent="0.2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2:13" x14ac:dyDescent="0.2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2:13" x14ac:dyDescent="0.2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2:13" x14ac:dyDescent="0.2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2:13" x14ac:dyDescent="0.2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2:13" x14ac:dyDescent="0.2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2:13" x14ac:dyDescent="0.2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</row>
    <row r="1061" spans="2:13" x14ac:dyDescent="0.2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</row>
    <row r="1062" spans="2:13" x14ac:dyDescent="0.2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</row>
    <row r="1063" spans="2:13" x14ac:dyDescent="0.2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2:13" x14ac:dyDescent="0.2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2:13" x14ac:dyDescent="0.2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2:13" x14ac:dyDescent="0.2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2:13" x14ac:dyDescent="0.2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2:13" x14ac:dyDescent="0.2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2:13" x14ac:dyDescent="0.2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2:13" x14ac:dyDescent="0.2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2:13" x14ac:dyDescent="0.2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</row>
    <row r="1072" spans="2:13" x14ac:dyDescent="0.2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</row>
    <row r="1073" spans="2:13" x14ac:dyDescent="0.2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</row>
    <row r="1074" spans="2:13" x14ac:dyDescent="0.2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</row>
    <row r="1075" spans="2:13" x14ac:dyDescent="0.2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</row>
    <row r="1076" spans="2:13" x14ac:dyDescent="0.2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2:13" x14ac:dyDescent="0.2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</row>
    <row r="1078" spans="2:13" x14ac:dyDescent="0.2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</row>
    <row r="1079" spans="2:13" x14ac:dyDescent="0.2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</row>
    <row r="1080" spans="2:13" x14ac:dyDescent="0.2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</row>
    <row r="1081" spans="2:13" x14ac:dyDescent="0.2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2:13" x14ac:dyDescent="0.2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</row>
    <row r="1083" spans="2:13" x14ac:dyDescent="0.2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</row>
    <row r="1084" spans="2:13" x14ac:dyDescent="0.2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</row>
    <row r="1085" spans="2:13" x14ac:dyDescent="0.2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</row>
    <row r="1086" spans="2:13" x14ac:dyDescent="0.2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</row>
    <row r="1087" spans="2:13" x14ac:dyDescent="0.2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</row>
    <row r="1088" spans="2:13" x14ac:dyDescent="0.2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</row>
    <row r="1089" spans="2:13" x14ac:dyDescent="0.2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</row>
    <row r="1090" spans="2:13" x14ac:dyDescent="0.2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</row>
    <row r="1091" spans="2:13" x14ac:dyDescent="0.2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</row>
    <row r="1092" spans="2:13" x14ac:dyDescent="0.2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</row>
    <row r="1093" spans="2:13" x14ac:dyDescent="0.2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</row>
    <row r="1094" spans="2:13" x14ac:dyDescent="0.2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</row>
    <row r="1095" spans="2:13" x14ac:dyDescent="0.2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</row>
    <row r="1096" spans="2:13" x14ac:dyDescent="0.2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</row>
    <row r="1097" spans="2:13" x14ac:dyDescent="0.2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</row>
    <row r="1098" spans="2:13" x14ac:dyDescent="0.2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</row>
    <row r="1099" spans="2:13" x14ac:dyDescent="0.2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</row>
    <row r="1100" spans="2:13" x14ac:dyDescent="0.2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</row>
    <row r="1101" spans="2:13" x14ac:dyDescent="0.2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2:13" x14ac:dyDescent="0.2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</row>
    <row r="1103" spans="2:13" x14ac:dyDescent="0.2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</row>
    <row r="1104" spans="2:13" x14ac:dyDescent="0.2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</row>
    <row r="1105" spans="2:13" x14ac:dyDescent="0.2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</row>
    <row r="1106" spans="2:13" x14ac:dyDescent="0.2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</row>
    <row r="1107" spans="2:13" x14ac:dyDescent="0.2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</row>
    <row r="1108" spans="2:13" x14ac:dyDescent="0.2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</row>
    <row r="1109" spans="2:13" x14ac:dyDescent="0.2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</row>
    <row r="1110" spans="2:13" x14ac:dyDescent="0.2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</row>
    <row r="1111" spans="2:13" x14ac:dyDescent="0.2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</row>
    <row r="1112" spans="2:13" x14ac:dyDescent="0.2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</row>
    <row r="1113" spans="2:13" x14ac:dyDescent="0.2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</row>
    <row r="1114" spans="2:13" x14ac:dyDescent="0.2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</row>
    <row r="1115" spans="2:13" x14ac:dyDescent="0.2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</row>
    <row r="1116" spans="2:13" x14ac:dyDescent="0.2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2:13" x14ac:dyDescent="0.2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</row>
    <row r="1118" spans="2:13" x14ac:dyDescent="0.2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</row>
    <row r="1119" spans="2:13" x14ac:dyDescent="0.2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</row>
    <row r="1120" spans="2:13" x14ac:dyDescent="0.2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</row>
    <row r="1121" spans="2:13" x14ac:dyDescent="0.2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</row>
    <row r="1122" spans="2:13" x14ac:dyDescent="0.2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</row>
    <row r="1123" spans="2:13" x14ac:dyDescent="0.2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</row>
    <row r="1124" spans="2:13" x14ac:dyDescent="0.2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</row>
    <row r="1125" spans="2:13" x14ac:dyDescent="0.2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</row>
    <row r="1126" spans="2:13" x14ac:dyDescent="0.2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</row>
    <row r="1127" spans="2:13" x14ac:dyDescent="0.2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</row>
    <row r="1128" spans="2:13" x14ac:dyDescent="0.2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</row>
    <row r="1129" spans="2:13" x14ac:dyDescent="0.2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</row>
    <row r="1130" spans="2:13" x14ac:dyDescent="0.2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</row>
    <row r="1131" spans="2:13" x14ac:dyDescent="0.2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</row>
    <row r="1132" spans="2:13" x14ac:dyDescent="0.2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</row>
    <row r="1133" spans="2:13" x14ac:dyDescent="0.2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</row>
    <row r="1134" spans="2:13" x14ac:dyDescent="0.2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2:13" x14ac:dyDescent="0.2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</row>
    <row r="1136" spans="2:13" x14ac:dyDescent="0.2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</row>
    <row r="1137" spans="2:13" x14ac:dyDescent="0.2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</row>
    <row r="1138" spans="2:13" x14ac:dyDescent="0.2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</row>
    <row r="1139" spans="2:13" x14ac:dyDescent="0.2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</row>
    <row r="1140" spans="2:13" x14ac:dyDescent="0.2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</row>
    <row r="1141" spans="2:13" x14ac:dyDescent="0.2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</row>
    <row r="1142" spans="2:13" x14ac:dyDescent="0.2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</row>
    <row r="1143" spans="2:13" x14ac:dyDescent="0.2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</row>
    <row r="1144" spans="2:13" x14ac:dyDescent="0.2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</row>
    <row r="1145" spans="2:13" x14ac:dyDescent="0.2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</row>
    <row r="1146" spans="2:13" x14ac:dyDescent="0.2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</row>
    <row r="1147" spans="2:13" x14ac:dyDescent="0.2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</row>
    <row r="1148" spans="2:13" x14ac:dyDescent="0.2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</row>
    <row r="1149" spans="2:13" x14ac:dyDescent="0.2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</row>
    <row r="1150" spans="2:13" x14ac:dyDescent="0.2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</row>
    <row r="1151" spans="2:13" x14ac:dyDescent="0.2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</row>
    <row r="1152" spans="2:13" x14ac:dyDescent="0.2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</row>
    <row r="1153" spans="2:13" x14ac:dyDescent="0.2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</row>
    <row r="1154" spans="2:13" x14ac:dyDescent="0.2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</row>
    <row r="1155" spans="2:13" x14ac:dyDescent="0.2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</row>
    <row r="1156" spans="2:13" x14ac:dyDescent="0.2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</row>
    <row r="1157" spans="2:13" x14ac:dyDescent="0.2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</row>
    <row r="1158" spans="2:13" x14ac:dyDescent="0.2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</row>
    <row r="1159" spans="2:13" x14ac:dyDescent="0.2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</row>
    <row r="1160" spans="2:13" x14ac:dyDescent="0.2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</row>
    <row r="1161" spans="2:13" x14ac:dyDescent="0.2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</row>
    <row r="1162" spans="2:13" x14ac:dyDescent="0.2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</row>
    <row r="1163" spans="2:13" x14ac:dyDescent="0.2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</row>
    <row r="1164" spans="2:13" x14ac:dyDescent="0.2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</row>
    <row r="1165" spans="2:13" x14ac:dyDescent="0.2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</row>
    <row r="1166" spans="2:13" x14ac:dyDescent="0.2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</row>
    <row r="1167" spans="2:13" x14ac:dyDescent="0.2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</row>
    <row r="1168" spans="2:13" x14ac:dyDescent="0.2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</row>
    <row r="1169" spans="2:13" x14ac:dyDescent="0.2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</row>
    <row r="1170" spans="2:13" x14ac:dyDescent="0.2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</row>
    <row r="1171" spans="2:13" x14ac:dyDescent="0.2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</row>
    <row r="1172" spans="2:13" x14ac:dyDescent="0.2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</row>
    <row r="1173" spans="2:13" x14ac:dyDescent="0.2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</row>
    <row r="1174" spans="2:13" x14ac:dyDescent="0.2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</row>
    <row r="1175" spans="2:13" x14ac:dyDescent="0.2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</row>
    <row r="1176" spans="2:13" x14ac:dyDescent="0.2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</row>
    <row r="1177" spans="2:13" x14ac:dyDescent="0.2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</row>
    <row r="1178" spans="2:13" x14ac:dyDescent="0.2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</row>
    <row r="1179" spans="2:13" x14ac:dyDescent="0.2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</row>
    <row r="1180" spans="2:13" x14ac:dyDescent="0.2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</row>
    <row r="1181" spans="2:13" x14ac:dyDescent="0.2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</row>
    <row r="1182" spans="2:13" x14ac:dyDescent="0.2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</row>
    <row r="1183" spans="2:13" x14ac:dyDescent="0.2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</row>
    <row r="1184" spans="2:13" x14ac:dyDescent="0.2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</row>
    <row r="1185" spans="2:13" x14ac:dyDescent="0.2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</row>
    <row r="1186" spans="2:13" x14ac:dyDescent="0.2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</row>
    <row r="1187" spans="2:13" x14ac:dyDescent="0.2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</row>
    <row r="1188" spans="2:13" x14ac:dyDescent="0.2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</row>
    <row r="1189" spans="2:13" x14ac:dyDescent="0.2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</row>
    <row r="1190" spans="2:13" x14ac:dyDescent="0.2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</row>
    <row r="1191" spans="2:13" x14ac:dyDescent="0.2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</row>
    <row r="1192" spans="2:13" x14ac:dyDescent="0.2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</row>
    <row r="1193" spans="2:13" x14ac:dyDescent="0.2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</row>
    <row r="1194" spans="2:13" x14ac:dyDescent="0.2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</row>
    <row r="1195" spans="2:13" x14ac:dyDescent="0.2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</row>
    <row r="1196" spans="2:13" x14ac:dyDescent="0.2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</row>
    <row r="1197" spans="2:13" x14ac:dyDescent="0.2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</row>
    <row r="1198" spans="2:13" x14ac:dyDescent="0.2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2:13" x14ac:dyDescent="0.2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2:13" x14ac:dyDescent="0.2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2:13" x14ac:dyDescent="0.2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2:13" x14ac:dyDescent="0.2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2:13" x14ac:dyDescent="0.2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2:13" x14ac:dyDescent="0.2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2:13" x14ac:dyDescent="0.2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2:13" x14ac:dyDescent="0.2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2:13" x14ac:dyDescent="0.2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2:13" x14ac:dyDescent="0.2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2:13" x14ac:dyDescent="0.2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2:13" x14ac:dyDescent="0.2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2:13" x14ac:dyDescent="0.2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2:13" x14ac:dyDescent="0.2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2:13" x14ac:dyDescent="0.2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2:13" x14ac:dyDescent="0.2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</row>
    <row r="1215" spans="2:13" x14ac:dyDescent="0.2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</row>
    <row r="1216" spans="2:13" x14ac:dyDescent="0.2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</row>
    <row r="1217" spans="2:13" x14ac:dyDescent="0.2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</row>
    <row r="1218" spans="2:13" x14ac:dyDescent="0.2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</row>
    <row r="1219" spans="2:13" x14ac:dyDescent="0.2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2:13" x14ac:dyDescent="0.2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2:13" x14ac:dyDescent="0.2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2:13" x14ac:dyDescent="0.2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2:13" x14ac:dyDescent="0.2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2:13" x14ac:dyDescent="0.2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2:13" x14ac:dyDescent="0.2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2:13" x14ac:dyDescent="0.2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2:13" x14ac:dyDescent="0.2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2:13" x14ac:dyDescent="0.2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2:13" x14ac:dyDescent="0.2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2:13" x14ac:dyDescent="0.2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2:13" x14ac:dyDescent="0.2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2:13" x14ac:dyDescent="0.2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2:13" x14ac:dyDescent="0.2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2:13" x14ac:dyDescent="0.2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2:13" x14ac:dyDescent="0.2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2:13" x14ac:dyDescent="0.2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</row>
    <row r="1237" spans="2:13" x14ac:dyDescent="0.2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</row>
    <row r="1238" spans="2:13" x14ac:dyDescent="0.2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</row>
    <row r="1239" spans="2:13" x14ac:dyDescent="0.2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</row>
    <row r="1240" spans="2:13" x14ac:dyDescent="0.2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</row>
    <row r="1241" spans="2:13" x14ac:dyDescent="0.2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</row>
    <row r="1242" spans="2:13" x14ac:dyDescent="0.2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2:13" x14ac:dyDescent="0.2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</row>
    <row r="1244" spans="2:13" x14ac:dyDescent="0.2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</row>
    <row r="1245" spans="2:13" x14ac:dyDescent="0.2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</row>
    <row r="1246" spans="2:13" x14ac:dyDescent="0.2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</row>
    <row r="1247" spans="2:13" x14ac:dyDescent="0.2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</row>
    <row r="1248" spans="2:13" x14ac:dyDescent="0.2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</row>
    <row r="1249" spans="2:13" x14ac:dyDescent="0.2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</row>
    <row r="1250" spans="2:13" x14ac:dyDescent="0.2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</row>
    <row r="1251" spans="2:13" x14ac:dyDescent="0.2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</row>
    <row r="1252" spans="2:13" x14ac:dyDescent="0.2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</row>
    <row r="1253" spans="2:13" x14ac:dyDescent="0.2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</row>
    <row r="1254" spans="2:13" x14ac:dyDescent="0.2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</row>
    <row r="1255" spans="2:13" x14ac:dyDescent="0.2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</row>
    <row r="1256" spans="2:13" x14ac:dyDescent="0.2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</row>
    <row r="1257" spans="2:13" x14ac:dyDescent="0.2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</row>
    <row r="1258" spans="2:13" x14ac:dyDescent="0.2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</row>
    <row r="1259" spans="2:13" x14ac:dyDescent="0.2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</row>
    <row r="1260" spans="2:13" x14ac:dyDescent="0.2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</row>
    <row r="1261" spans="2:13" x14ac:dyDescent="0.2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</row>
    <row r="1262" spans="2:13" x14ac:dyDescent="0.2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</row>
    <row r="1263" spans="2:13" x14ac:dyDescent="0.2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</row>
    <row r="1264" spans="2:13" x14ac:dyDescent="0.2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</row>
    <row r="1265" spans="2:13" x14ac:dyDescent="0.2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</row>
    <row r="1266" spans="2:13" x14ac:dyDescent="0.2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</row>
    <row r="1267" spans="2:13" x14ac:dyDescent="0.2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</row>
    <row r="1268" spans="2:13" x14ac:dyDescent="0.2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</row>
    <row r="1269" spans="2:13" x14ac:dyDescent="0.2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</row>
    <row r="1270" spans="2:13" x14ac:dyDescent="0.2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</row>
    <row r="1271" spans="2:13" x14ac:dyDescent="0.2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</row>
    <row r="1272" spans="2:13" x14ac:dyDescent="0.2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</row>
    <row r="1273" spans="2:13" x14ac:dyDescent="0.2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</row>
    <row r="1274" spans="2:13" x14ac:dyDescent="0.2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</row>
    <row r="1275" spans="2:13" x14ac:dyDescent="0.2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</row>
    <row r="1276" spans="2:13" x14ac:dyDescent="0.2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</row>
    <row r="1277" spans="2:13" x14ac:dyDescent="0.2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</row>
    <row r="1278" spans="2:13" x14ac:dyDescent="0.2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</row>
    <row r="1279" spans="2:13" x14ac:dyDescent="0.2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</row>
    <row r="1280" spans="2:13" x14ac:dyDescent="0.2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</row>
    <row r="1281" spans="2:13" x14ac:dyDescent="0.2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</row>
    <row r="1282" spans="2:13" x14ac:dyDescent="0.2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</row>
    <row r="1283" spans="2:13" x14ac:dyDescent="0.2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</row>
    <row r="1284" spans="2:13" x14ac:dyDescent="0.2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</row>
    <row r="1285" spans="2:13" x14ac:dyDescent="0.2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</row>
    <row r="1286" spans="2:13" x14ac:dyDescent="0.2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</row>
    <row r="1287" spans="2:13" x14ac:dyDescent="0.2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</row>
    <row r="1288" spans="2:13" x14ac:dyDescent="0.2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</row>
    <row r="1289" spans="2:13" x14ac:dyDescent="0.2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</row>
    <row r="1290" spans="2:13" x14ac:dyDescent="0.2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</row>
    <row r="1291" spans="2:13" x14ac:dyDescent="0.2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</row>
    <row r="1292" spans="2:13" x14ac:dyDescent="0.2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</row>
    <row r="1293" spans="2:13" x14ac:dyDescent="0.2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</row>
    <row r="1294" spans="2:13" x14ac:dyDescent="0.2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</row>
    <row r="1295" spans="2:13" x14ac:dyDescent="0.2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</row>
    <row r="1296" spans="2:13" x14ac:dyDescent="0.2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</row>
    <row r="1297" spans="2:13" x14ac:dyDescent="0.2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</row>
    <row r="1298" spans="2:13" x14ac:dyDescent="0.2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</row>
    <row r="1299" spans="2:13" x14ac:dyDescent="0.2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</row>
    <row r="1300" spans="2:13" x14ac:dyDescent="0.2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</row>
    <row r="1301" spans="2:13" x14ac:dyDescent="0.2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</row>
    <row r="1302" spans="2:13" x14ac:dyDescent="0.2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</row>
    <row r="1303" spans="2:13" x14ac:dyDescent="0.2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</row>
    <row r="1304" spans="2:13" x14ac:dyDescent="0.2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</row>
    <row r="1305" spans="2:13" x14ac:dyDescent="0.2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</row>
    <row r="1306" spans="2:13" x14ac:dyDescent="0.2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</row>
    <row r="1307" spans="2:13" x14ac:dyDescent="0.2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</row>
    <row r="1308" spans="2:13" x14ac:dyDescent="0.2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</row>
    <row r="1309" spans="2:13" x14ac:dyDescent="0.2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</row>
    <row r="1310" spans="2:13" x14ac:dyDescent="0.2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</row>
    <row r="1311" spans="2:13" x14ac:dyDescent="0.2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</row>
    <row r="1312" spans="2:13" x14ac:dyDescent="0.2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</row>
    <row r="1313" spans="2:13" x14ac:dyDescent="0.2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</row>
    <row r="1314" spans="2:13" x14ac:dyDescent="0.2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</row>
    <row r="1315" spans="2:13" x14ac:dyDescent="0.2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</row>
    <row r="1316" spans="2:13" x14ac:dyDescent="0.2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</row>
    <row r="1317" spans="2:13" x14ac:dyDescent="0.2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</row>
    <row r="1318" spans="2:13" x14ac:dyDescent="0.2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</row>
    <row r="1319" spans="2:13" x14ac:dyDescent="0.2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</row>
    <row r="1320" spans="2:13" x14ac:dyDescent="0.2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</row>
    <row r="1321" spans="2:13" x14ac:dyDescent="0.2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</row>
    <row r="1322" spans="2:13" x14ac:dyDescent="0.2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</row>
    <row r="1323" spans="2:13" x14ac:dyDescent="0.2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</row>
    <row r="1324" spans="2:13" x14ac:dyDescent="0.2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</row>
    <row r="1325" spans="2:13" x14ac:dyDescent="0.2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</row>
    <row r="1326" spans="2:13" x14ac:dyDescent="0.2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</row>
    <row r="1327" spans="2:13" x14ac:dyDescent="0.2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</row>
    <row r="1328" spans="2:13" x14ac:dyDescent="0.2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</row>
    <row r="1329" spans="2:13" x14ac:dyDescent="0.2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</row>
    <row r="1330" spans="2:13" x14ac:dyDescent="0.2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</row>
    <row r="1331" spans="2:13" x14ac:dyDescent="0.2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</row>
    <row r="1332" spans="2:13" x14ac:dyDescent="0.2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</row>
    <row r="1333" spans="2:13" x14ac:dyDescent="0.2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</row>
    <row r="1334" spans="2:13" x14ac:dyDescent="0.2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</row>
    <row r="1335" spans="2:13" x14ac:dyDescent="0.2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</row>
    <row r="1336" spans="2:13" x14ac:dyDescent="0.2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</row>
    <row r="1337" spans="2:13" x14ac:dyDescent="0.2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</row>
    <row r="1338" spans="2:13" x14ac:dyDescent="0.2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</row>
    <row r="1339" spans="2:13" x14ac:dyDescent="0.2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</row>
    <row r="1340" spans="2:13" x14ac:dyDescent="0.2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</row>
    <row r="1341" spans="2:13" x14ac:dyDescent="0.2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</row>
    <row r="1342" spans="2:13" x14ac:dyDescent="0.2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</row>
    <row r="1343" spans="2:13" x14ac:dyDescent="0.2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</row>
    <row r="1344" spans="2:13" x14ac:dyDescent="0.2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</row>
    <row r="1345" spans="2:13" x14ac:dyDescent="0.2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</row>
    <row r="1346" spans="2:13" x14ac:dyDescent="0.2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</row>
    <row r="1347" spans="2:13" x14ac:dyDescent="0.2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</row>
    <row r="1348" spans="2:13" x14ac:dyDescent="0.2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</row>
    <row r="1349" spans="2:13" x14ac:dyDescent="0.2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</row>
    <row r="1350" spans="2:13" x14ac:dyDescent="0.2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</row>
    <row r="1351" spans="2:13" x14ac:dyDescent="0.2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</row>
    <row r="1352" spans="2:13" x14ac:dyDescent="0.2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</row>
    <row r="1353" spans="2:13" x14ac:dyDescent="0.2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</row>
    <row r="1354" spans="2:13" x14ac:dyDescent="0.2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</row>
    <row r="1355" spans="2:13" x14ac:dyDescent="0.2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</row>
    <row r="1356" spans="2:13" x14ac:dyDescent="0.2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</row>
    <row r="1357" spans="2:13" x14ac:dyDescent="0.2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</row>
    <row r="1358" spans="2:13" x14ac:dyDescent="0.2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</row>
    <row r="1359" spans="2:13" x14ac:dyDescent="0.2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</row>
    <row r="1360" spans="2:13" x14ac:dyDescent="0.2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</row>
    <row r="1361" spans="2:13" x14ac:dyDescent="0.2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</row>
    <row r="1362" spans="2:13" x14ac:dyDescent="0.2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</row>
    <row r="1363" spans="2:13" x14ac:dyDescent="0.2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</row>
    <row r="1364" spans="2:13" x14ac:dyDescent="0.2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</row>
    <row r="1365" spans="2:13" x14ac:dyDescent="0.2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</row>
    <row r="1366" spans="2:13" x14ac:dyDescent="0.2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</row>
    <row r="1367" spans="2:13" x14ac:dyDescent="0.2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</row>
    <row r="1368" spans="2:13" x14ac:dyDescent="0.2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</row>
    <row r="1369" spans="2:13" x14ac:dyDescent="0.2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</row>
    <row r="1370" spans="2:13" x14ac:dyDescent="0.2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</row>
    <row r="1371" spans="2:13" x14ac:dyDescent="0.2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</row>
    <row r="1372" spans="2:13" x14ac:dyDescent="0.2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</row>
    <row r="1373" spans="2:13" x14ac:dyDescent="0.2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</row>
    <row r="1374" spans="2:13" x14ac:dyDescent="0.2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</row>
    <row r="1375" spans="2:13" x14ac:dyDescent="0.2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</row>
    <row r="1376" spans="2:13" x14ac:dyDescent="0.2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</row>
    <row r="1377" spans="2:13" x14ac:dyDescent="0.2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</row>
    <row r="1378" spans="2:13" x14ac:dyDescent="0.2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</row>
    <row r="1379" spans="2:13" x14ac:dyDescent="0.2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</row>
    <row r="1380" spans="2:13" x14ac:dyDescent="0.2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</row>
    <row r="1381" spans="2:13" x14ac:dyDescent="0.2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</row>
    <row r="1382" spans="2:13" x14ac:dyDescent="0.2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</row>
    <row r="1383" spans="2:13" x14ac:dyDescent="0.2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</row>
    <row r="1384" spans="2:13" x14ac:dyDescent="0.2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</row>
    <row r="1385" spans="2:13" x14ac:dyDescent="0.2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</row>
    <row r="1386" spans="2:13" x14ac:dyDescent="0.2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</row>
    <row r="1387" spans="2:13" x14ac:dyDescent="0.2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</row>
    <row r="1388" spans="2:13" x14ac:dyDescent="0.2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</row>
    <row r="1389" spans="2:13" x14ac:dyDescent="0.2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</row>
    <row r="1390" spans="2:13" x14ac:dyDescent="0.2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</row>
    <row r="1391" spans="2:13" x14ac:dyDescent="0.2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</row>
    <row r="1392" spans="2:13" x14ac:dyDescent="0.2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</row>
    <row r="1393" spans="2:13" x14ac:dyDescent="0.2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</row>
    <row r="1394" spans="2:13" x14ac:dyDescent="0.2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</row>
    <row r="1395" spans="2:13" x14ac:dyDescent="0.2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</row>
    <row r="1396" spans="2:13" x14ac:dyDescent="0.2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</row>
    <row r="1397" spans="2:13" x14ac:dyDescent="0.2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</row>
    <row r="1398" spans="2:13" x14ac:dyDescent="0.2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</row>
    <row r="1399" spans="2:13" x14ac:dyDescent="0.2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</row>
    <row r="1400" spans="2:13" x14ac:dyDescent="0.2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</row>
    <row r="1401" spans="2:13" x14ac:dyDescent="0.2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</row>
    <row r="1402" spans="2:13" x14ac:dyDescent="0.2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</row>
    <row r="1403" spans="2:13" x14ac:dyDescent="0.2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</row>
    <row r="1404" spans="2:13" x14ac:dyDescent="0.2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</row>
    <row r="1405" spans="2:13" x14ac:dyDescent="0.2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</row>
    <row r="1406" spans="2:13" x14ac:dyDescent="0.2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</row>
    <row r="1407" spans="2:13" x14ac:dyDescent="0.2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</row>
    <row r="1408" spans="2:13" x14ac:dyDescent="0.2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</row>
    <row r="1409" spans="2:13" x14ac:dyDescent="0.2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</row>
    <row r="1410" spans="2:13" x14ac:dyDescent="0.2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</row>
    <row r="1411" spans="2:13" x14ac:dyDescent="0.2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</row>
    <row r="1412" spans="2:13" x14ac:dyDescent="0.2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</row>
    <row r="1413" spans="2:13" x14ac:dyDescent="0.2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</row>
    <row r="1414" spans="2:13" x14ac:dyDescent="0.2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</row>
    <row r="1415" spans="2:13" x14ac:dyDescent="0.2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</row>
    <row r="1416" spans="2:13" x14ac:dyDescent="0.2"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</row>
    <row r="1417" spans="2:13" x14ac:dyDescent="0.2"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</row>
    <row r="1418" spans="2:13" x14ac:dyDescent="0.2"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</row>
    <row r="1419" spans="2:13" x14ac:dyDescent="0.2"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</row>
    <row r="1420" spans="2:13" x14ac:dyDescent="0.2"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</row>
    <row r="1421" spans="2:13" x14ac:dyDescent="0.2"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</row>
    <row r="1422" spans="2:13" x14ac:dyDescent="0.2"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</row>
    <row r="1423" spans="2:13" x14ac:dyDescent="0.2"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</row>
    <row r="1424" spans="2:13" x14ac:dyDescent="0.2"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</row>
    <row r="1425" spans="2:13" x14ac:dyDescent="0.2"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</row>
    <row r="1426" spans="2:13" x14ac:dyDescent="0.2"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</row>
    <row r="1427" spans="2:13" x14ac:dyDescent="0.2"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</row>
    <row r="1428" spans="2:13" x14ac:dyDescent="0.2"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</row>
    <row r="1429" spans="2:13" x14ac:dyDescent="0.2"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</row>
    <row r="1430" spans="2:13" x14ac:dyDescent="0.2"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</row>
    <row r="1431" spans="2:13" x14ac:dyDescent="0.2"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</row>
    <row r="1432" spans="2:13" x14ac:dyDescent="0.2"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</row>
    <row r="1433" spans="2:13" x14ac:dyDescent="0.2"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</row>
    <row r="1434" spans="2:13" x14ac:dyDescent="0.2"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</row>
    <row r="1435" spans="2:13" x14ac:dyDescent="0.2"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</row>
    <row r="1436" spans="2:13" x14ac:dyDescent="0.2"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</row>
    <row r="1437" spans="2:13" x14ac:dyDescent="0.2"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</row>
    <row r="1438" spans="2:13" x14ac:dyDescent="0.2"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</row>
    <row r="1439" spans="2:13" x14ac:dyDescent="0.2"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</row>
    <row r="1440" spans="2:13" x14ac:dyDescent="0.2"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</row>
    <row r="1441" spans="2:13" x14ac:dyDescent="0.2"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</row>
    <row r="1442" spans="2:13" x14ac:dyDescent="0.2"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</row>
    <row r="1443" spans="2:13" x14ac:dyDescent="0.2"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</row>
    <row r="1444" spans="2:13" x14ac:dyDescent="0.2"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</row>
    <row r="1445" spans="2:13" x14ac:dyDescent="0.2"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</row>
    <row r="1446" spans="2:13" x14ac:dyDescent="0.2"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</row>
    <row r="1447" spans="2:13" x14ac:dyDescent="0.2"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</row>
    <row r="1448" spans="2:13" x14ac:dyDescent="0.2"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</row>
    <row r="1449" spans="2:13" x14ac:dyDescent="0.2"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</row>
    <row r="1450" spans="2:13" x14ac:dyDescent="0.2"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</row>
    <row r="1451" spans="2:13" x14ac:dyDescent="0.2"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</row>
    <row r="1452" spans="2:13" x14ac:dyDescent="0.2"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</row>
    <row r="1453" spans="2:13" x14ac:dyDescent="0.2"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</row>
    <row r="1454" spans="2:13" x14ac:dyDescent="0.2"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</row>
    <row r="1455" spans="2:13" x14ac:dyDescent="0.2"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</row>
    <row r="1456" spans="2:13" x14ac:dyDescent="0.2"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</row>
    <row r="1457" spans="2:13" x14ac:dyDescent="0.2"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</row>
    <row r="1458" spans="2:13" x14ac:dyDescent="0.2"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</row>
    <row r="1459" spans="2:13" x14ac:dyDescent="0.2"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</row>
    <row r="1460" spans="2:13" x14ac:dyDescent="0.2"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</row>
    <row r="1461" spans="2:13" x14ac:dyDescent="0.2"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</row>
    <row r="1462" spans="2:13" x14ac:dyDescent="0.2"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</row>
    <row r="1463" spans="2:13" x14ac:dyDescent="0.2"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</row>
    <row r="1464" spans="2:13" x14ac:dyDescent="0.2"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</row>
    <row r="1465" spans="2:13" x14ac:dyDescent="0.2"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</row>
    <row r="1466" spans="2:13" x14ac:dyDescent="0.2"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</row>
    <row r="1467" spans="2:13" x14ac:dyDescent="0.2"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</row>
    <row r="1468" spans="2:13" x14ac:dyDescent="0.2"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</row>
    <row r="1469" spans="2:13" x14ac:dyDescent="0.2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</row>
    <row r="1470" spans="2:13" x14ac:dyDescent="0.2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</row>
    <row r="1471" spans="2:13" x14ac:dyDescent="0.2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</row>
    <row r="1472" spans="2:13" x14ac:dyDescent="0.2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</row>
    <row r="1473" spans="2:13" x14ac:dyDescent="0.2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</row>
    <row r="1474" spans="2:13" x14ac:dyDescent="0.2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</row>
    <row r="1475" spans="2:13" x14ac:dyDescent="0.2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</row>
    <row r="1476" spans="2:13" x14ac:dyDescent="0.2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</row>
    <row r="1477" spans="2:13" x14ac:dyDescent="0.2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</row>
    <row r="1478" spans="2:13" x14ac:dyDescent="0.2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</row>
    <row r="1479" spans="2:13" x14ac:dyDescent="0.2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</row>
    <row r="1480" spans="2:13" x14ac:dyDescent="0.2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</row>
    <row r="1481" spans="2:13" x14ac:dyDescent="0.2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</row>
    <row r="1482" spans="2:13" x14ac:dyDescent="0.2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</row>
    <row r="1483" spans="2:13" x14ac:dyDescent="0.2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</row>
    <row r="1484" spans="2:13" x14ac:dyDescent="0.2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</row>
    <row r="1485" spans="2:13" x14ac:dyDescent="0.2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</row>
    <row r="1486" spans="2:13" x14ac:dyDescent="0.2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</row>
    <row r="1487" spans="2:13" x14ac:dyDescent="0.2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</row>
    <row r="1488" spans="2:13" x14ac:dyDescent="0.2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</row>
    <row r="1489" spans="2:13" x14ac:dyDescent="0.2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</row>
    <row r="1490" spans="2:13" x14ac:dyDescent="0.2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</row>
    <row r="1491" spans="2:13" x14ac:dyDescent="0.2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</row>
    <row r="1492" spans="2:13" x14ac:dyDescent="0.2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</row>
    <row r="1493" spans="2:13" x14ac:dyDescent="0.2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</row>
    <row r="1494" spans="2:13" x14ac:dyDescent="0.2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</row>
    <row r="1495" spans="2:13" x14ac:dyDescent="0.2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</row>
    <row r="1496" spans="2:13" x14ac:dyDescent="0.2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</row>
    <row r="1497" spans="2:13" x14ac:dyDescent="0.2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</row>
    <row r="1498" spans="2:13" x14ac:dyDescent="0.2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</row>
    <row r="1499" spans="2:13" x14ac:dyDescent="0.2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</row>
    <row r="1500" spans="2:13" x14ac:dyDescent="0.2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</row>
    <row r="1501" spans="2:13" x14ac:dyDescent="0.2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</row>
    <row r="1502" spans="2:13" x14ac:dyDescent="0.2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</row>
    <row r="1503" spans="2:13" x14ac:dyDescent="0.2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</row>
    <row r="1504" spans="2:13" x14ac:dyDescent="0.2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</row>
    <row r="1505" spans="2:13" x14ac:dyDescent="0.2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</row>
    <row r="1506" spans="2:13" x14ac:dyDescent="0.2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</row>
    <row r="1507" spans="2:13" x14ac:dyDescent="0.2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</row>
    <row r="1508" spans="2:13" x14ac:dyDescent="0.2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</row>
    <row r="1509" spans="2:13" x14ac:dyDescent="0.2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</row>
    <row r="1510" spans="2:13" x14ac:dyDescent="0.2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</row>
    <row r="1511" spans="2:13" x14ac:dyDescent="0.2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</row>
    <row r="1512" spans="2:13" x14ac:dyDescent="0.2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</row>
    <row r="1513" spans="2:13" x14ac:dyDescent="0.2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</row>
    <row r="1514" spans="2:13" x14ac:dyDescent="0.2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</row>
    <row r="1515" spans="2:13" x14ac:dyDescent="0.2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</row>
    <row r="1516" spans="2:13" x14ac:dyDescent="0.2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</row>
    <row r="1517" spans="2:13" x14ac:dyDescent="0.2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</row>
    <row r="1518" spans="2:13" x14ac:dyDescent="0.2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</row>
    <row r="1519" spans="2:13" x14ac:dyDescent="0.2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</row>
    <row r="1520" spans="2:13" x14ac:dyDescent="0.2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</row>
    <row r="1521" spans="2:13" x14ac:dyDescent="0.2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</row>
    <row r="1522" spans="2:13" x14ac:dyDescent="0.2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</row>
    <row r="1523" spans="2:13" x14ac:dyDescent="0.2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</row>
    <row r="1524" spans="2:13" x14ac:dyDescent="0.2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</row>
    <row r="1525" spans="2:13" x14ac:dyDescent="0.2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</row>
    <row r="1526" spans="2:13" x14ac:dyDescent="0.2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</row>
    <row r="1527" spans="2:13" x14ac:dyDescent="0.2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</row>
    <row r="1528" spans="2:13" x14ac:dyDescent="0.2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</row>
    <row r="1529" spans="2:13" x14ac:dyDescent="0.2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</row>
    <row r="1530" spans="2:13" x14ac:dyDescent="0.2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</row>
    <row r="1531" spans="2:13" x14ac:dyDescent="0.2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</row>
    <row r="1532" spans="2:13" x14ac:dyDescent="0.2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</row>
    <row r="1533" spans="2:13" x14ac:dyDescent="0.2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</row>
    <row r="1534" spans="2:13" x14ac:dyDescent="0.2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</row>
    <row r="1535" spans="2:13" x14ac:dyDescent="0.2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</row>
    <row r="1536" spans="2:13" x14ac:dyDescent="0.2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</row>
    <row r="1537" spans="2:13" x14ac:dyDescent="0.2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</row>
    <row r="1538" spans="2:13" x14ac:dyDescent="0.2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</row>
    <row r="1539" spans="2:13" x14ac:dyDescent="0.2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</row>
    <row r="1540" spans="2:13" x14ac:dyDescent="0.2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</row>
    <row r="1541" spans="2:13" x14ac:dyDescent="0.2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</row>
    <row r="1542" spans="2:13" x14ac:dyDescent="0.2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</row>
    <row r="1543" spans="2:13" x14ac:dyDescent="0.2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</row>
    <row r="1544" spans="2:13" x14ac:dyDescent="0.2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</row>
    <row r="1545" spans="2:13" x14ac:dyDescent="0.2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</row>
    <row r="1546" spans="2:13" x14ac:dyDescent="0.2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</row>
    <row r="1547" spans="2:13" x14ac:dyDescent="0.2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</row>
    <row r="1548" spans="2:13" x14ac:dyDescent="0.2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</row>
    <row r="1549" spans="2:13" x14ac:dyDescent="0.2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</row>
    <row r="1550" spans="2:13" x14ac:dyDescent="0.2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</row>
    <row r="1551" spans="2:13" x14ac:dyDescent="0.2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</row>
    <row r="1552" spans="2:13" x14ac:dyDescent="0.2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</row>
    <row r="1553" spans="2:13" x14ac:dyDescent="0.2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</row>
    <row r="1554" spans="2:13" x14ac:dyDescent="0.2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</row>
    <row r="1555" spans="2:13" x14ac:dyDescent="0.2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</row>
    <row r="1556" spans="2:13" x14ac:dyDescent="0.2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</row>
    <row r="1557" spans="2:13" x14ac:dyDescent="0.2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</row>
    <row r="1558" spans="2:13" x14ac:dyDescent="0.2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</row>
    <row r="1559" spans="2:13" x14ac:dyDescent="0.2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</row>
    <row r="1560" spans="2:13" x14ac:dyDescent="0.2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</row>
    <row r="1561" spans="2:13" x14ac:dyDescent="0.2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</row>
    <row r="1562" spans="2:13" x14ac:dyDescent="0.2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</row>
    <row r="1563" spans="2:13" x14ac:dyDescent="0.2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</row>
    <row r="1564" spans="2:13" x14ac:dyDescent="0.2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</row>
    <row r="1565" spans="2:13" x14ac:dyDescent="0.2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</row>
    <row r="1566" spans="2:13" x14ac:dyDescent="0.2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</row>
    <row r="1567" spans="2:13" x14ac:dyDescent="0.2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</row>
    <row r="1568" spans="2:13" x14ac:dyDescent="0.2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</row>
    <row r="1569" spans="2:13" x14ac:dyDescent="0.2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</row>
    <row r="1570" spans="2:13" x14ac:dyDescent="0.2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</row>
    <row r="1571" spans="2:13" x14ac:dyDescent="0.2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</row>
    <row r="1572" spans="2:13" x14ac:dyDescent="0.2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</row>
    <row r="1573" spans="2:13" x14ac:dyDescent="0.2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</row>
    <row r="1574" spans="2:13" x14ac:dyDescent="0.2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</row>
    <row r="1575" spans="2:13" x14ac:dyDescent="0.2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</row>
    <row r="1576" spans="2:13" x14ac:dyDescent="0.2"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</row>
    <row r="1577" spans="2:13" x14ac:dyDescent="0.2"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</row>
    <row r="1578" spans="2:13" x14ac:dyDescent="0.2"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</row>
    <row r="1579" spans="2:13" x14ac:dyDescent="0.2"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</row>
    <row r="1580" spans="2:13" x14ac:dyDescent="0.2"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</row>
    <row r="1581" spans="2:13" x14ac:dyDescent="0.2"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</row>
    <row r="1582" spans="2:13" x14ac:dyDescent="0.2"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</row>
    <row r="1583" spans="2:13" x14ac:dyDescent="0.2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</row>
    <row r="1584" spans="2:13" x14ac:dyDescent="0.2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</row>
    <row r="1585" spans="2:13" x14ac:dyDescent="0.2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</row>
    <row r="1586" spans="2:13" x14ac:dyDescent="0.2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</row>
    <row r="1587" spans="2:13" x14ac:dyDescent="0.2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</row>
    <row r="1588" spans="2:13" x14ac:dyDescent="0.2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</row>
    <row r="1589" spans="2:13" x14ac:dyDescent="0.2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</row>
    <row r="1590" spans="2:13" x14ac:dyDescent="0.2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</row>
    <row r="1591" spans="2:13" x14ac:dyDescent="0.2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</row>
    <row r="1592" spans="2:13" x14ac:dyDescent="0.2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</row>
    <row r="1593" spans="2:13" x14ac:dyDescent="0.2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</row>
    <row r="1594" spans="2:13" x14ac:dyDescent="0.2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</row>
    <row r="1595" spans="2:13" x14ac:dyDescent="0.2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</row>
    <row r="1596" spans="2:13" x14ac:dyDescent="0.2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</row>
    <row r="1597" spans="2:13" x14ac:dyDescent="0.2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</row>
    <row r="1598" spans="2:13" x14ac:dyDescent="0.2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</row>
    <row r="1599" spans="2:13" x14ac:dyDescent="0.2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</row>
    <row r="1600" spans="2:13" x14ac:dyDescent="0.2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</row>
    <row r="1601" spans="2:13" x14ac:dyDescent="0.2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</row>
    <row r="1602" spans="2:13" x14ac:dyDescent="0.2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</row>
    <row r="1603" spans="2:13" x14ac:dyDescent="0.2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</row>
    <row r="1604" spans="2:13" x14ac:dyDescent="0.2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</row>
    <row r="1605" spans="2:13" x14ac:dyDescent="0.2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</row>
    <row r="1606" spans="2:13" x14ac:dyDescent="0.2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</row>
    <row r="1607" spans="2:13" x14ac:dyDescent="0.2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</row>
    <row r="1608" spans="2:13" x14ac:dyDescent="0.2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</row>
    <row r="1609" spans="2:13" x14ac:dyDescent="0.2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</row>
    <row r="1610" spans="2:13" x14ac:dyDescent="0.2"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</row>
    <row r="1611" spans="2:13" x14ac:dyDescent="0.2"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</row>
    <row r="1612" spans="2:13" x14ac:dyDescent="0.2"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</row>
    <row r="1613" spans="2:13" x14ac:dyDescent="0.2"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</row>
    <row r="1614" spans="2:13" x14ac:dyDescent="0.2"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</row>
    <row r="1615" spans="2:13" x14ac:dyDescent="0.2"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</row>
    <row r="1616" spans="2:13" x14ac:dyDescent="0.2"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</row>
    <row r="1617" spans="2:13" x14ac:dyDescent="0.2"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</row>
    <row r="1618" spans="2:13" x14ac:dyDescent="0.2"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</row>
    <row r="1619" spans="2:13" x14ac:dyDescent="0.2"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</row>
    <row r="1620" spans="2:13" x14ac:dyDescent="0.2"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</row>
    <row r="1621" spans="2:13" x14ac:dyDescent="0.2"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</row>
    <row r="1622" spans="2:13" x14ac:dyDescent="0.2"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</row>
    <row r="1623" spans="2:13" x14ac:dyDescent="0.2"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</row>
    <row r="1624" spans="2:13" x14ac:dyDescent="0.2"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</row>
    <row r="1625" spans="2:13" x14ac:dyDescent="0.2"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</row>
    <row r="1626" spans="2:13" x14ac:dyDescent="0.2"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</row>
    <row r="1627" spans="2:13" x14ac:dyDescent="0.2"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</row>
    <row r="1628" spans="2:13" x14ac:dyDescent="0.2"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</row>
    <row r="1629" spans="2:13" x14ac:dyDescent="0.2"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</row>
    <row r="1630" spans="2:13" x14ac:dyDescent="0.2"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</row>
    <row r="1631" spans="2:13" x14ac:dyDescent="0.2"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</row>
    <row r="1632" spans="2:13" x14ac:dyDescent="0.2"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</row>
    <row r="1633" spans="2:13" x14ac:dyDescent="0.2"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</row>
    <row r="1634" spans="2:13" x14ac:dyDescent="0.2"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</row>
    <row r="1635" spans="2:13" x14ac:dyDescent="0.2"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</row>
    <row r="1636" spans="2:13" x14ac:dyDescent="0.2"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</row>
    <row r="1637" spans="2:13" x14ac:dyDescent="0.2"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</row>
    <row r="1638" spans="2:13" x14ac:dyDescent="0.2"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</row>
    <row r="1639" spans="2:13" x14ac:dyDescent="0.2"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</row>
    <row r="1640" spans="2:13" x14ac:dyDescent="0.2"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</row>
    <row r="1641" spans="2:13" x14ac:dyDescent="0.2"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</row>
    <row r="1642" spans="2:13" x14ac:dyDescent="0.2"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</row>
    <row r="1643" spans="2:13" x14ac:dyDescent="0.2"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</row>
    <row r="1644" spans="2:13" x14ac:dyDescent="0.2"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</row>
    <row r="1645" spans="2:13" x14ac:dyDescent="0.2"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</row>
    <row r="1646" spans="2:13" x14ac:dyDescent="0.2"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</row>
    <row r="1647" spans="2:13" x14ac:dyDescent="0.2"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</row>
    <row r="1648" spans="2:13" x14ac:dyDescent="0.2"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</row>
    <row r="1649" spans="2:13" x14ac:dyDescent="0.2"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</row>
    <row r="1650" spans="2:13" x14ac:dyDescent="0.2"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</row>
    <row r="1651" spans="2:13" x14ac:dyDescent="0.2"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</row>
    <row r="1652" spans="2:13" x14ac:dyDescent="0.2"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</row>
    <row r="1653" spans="2:13" x14ac:dyDescent="0.2"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</row>
    <row r="1654" spans="2:13" x14ac:dyDescent="0.2"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</row>
    <row r="1655" spans="2:13" x14ac:dyDescent="0.2"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</row>
    <row r="1656" spans="2:13" x14ac:dyDescent="0.2"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</row>
    <row r="1657" spans="2:13" x14ac:dyDescent="0.2"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</row>
    <row r="1658" spans="2:13" x14ac:dyDescent="0.2"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</row>
    <row r="1659" spans="2:13" x14ac:dyDescent="0.2"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</row>
    <row r="1660" spans="2:13" x14ac:dyDescent="0.2"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</row>
    <row r="1661" spans="2:13" x14ac:dyDescent="0.2"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</row>
    <row r="1662" spans="2:13" x14ac:dyDescent="0.2"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</row>
    <row r="1663" spans="2:13" x14ac:dyDescent="0.2"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</row>
    <row r="1664" spans="2:13" x14ac:dyDescent="0.2"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</row>
    <row r="1665" spans="2:13" x14ac:dyDescent="0.2"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</row>
    <row r="1666" spans="2:13" x14ac:dyDescent="0.2"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</row>
    <row r="1667" spans="2:13" x14ac:dyDescent="0.2"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</row>
    <row r="1668" spans="2:13" x14ac:dyDescent="0.2"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</row>
    <row r="1669" spans="2:13" x14ac:dyDescent="0.2"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</row>
    <row r="1670" spans="2:13" x14ac:dyDescent="0.2"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</row>
    <row r="1671" spans="2:13" x14ac:dyDescent="0.2"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</row>
    <row r="1672" spans="2:13" x14ac:dyDescent="0.2"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</row>
    <row r="1673" spans="2:13" x14ac:dyDescent="0.2"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</row>
    <row r="1674" spans="2:13" x14ac:dyDescent="0.2"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</row>
    <row r="1675" spans="2:13" x14ac:dyDescent="0.2"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</row>
    <row r="1676" spans="2:13" x14ac:dyDescent="0.2"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</row>
    <row r="1677" spans="2:13" x14ac:dyDescent="0.2"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</row>
    <row r="1678" spans="2:13" x14ac:dyDescent="0.2"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</row>
    <row r="1679" spans="2:13" x14ac:dyDescent="0.2"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</row>
    <row r="1680" spans="2:13" x14ac:dyDescent="0.2"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</row>
    <row r="1681" spans="2:13" x14ac:dyDescent="0.2"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</row>
    <row r="1682" spans="2:13" x14ac:dyDescent="0.2"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</row>
    <row r="1683" spans="2:13" x14ac:dyDescent="0.2"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</row>
    <row r="1684" spans="2:13" x14ac:dyDescent="0.2"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</row>
    <row r="1685" spans="2:13" x14ac:dyDescent="0.2"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</row>
    <row r="1686" spans="2:13" x14ac:dyDescent="0.2"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</row>
    <row r="1687" spans="2:13" x14ac:dyDescent="0.2"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</row>
    <row r="1688" spans="2:13" x14ac:dyDescent="0.2"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</row>
    <row r="1689" spans="2:13" x14ac:dyDescent="0.2"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</row>
    <row r="1690" spans="2:13" x14ac:dyDescent="0.2"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</row>
    <row r="1691" spans="2:13" x14ac:dyDescent="0.2"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</row>
    <row r="1692" spans="2:13" x14ac:dyDescent="0.2"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</row>
    <row r="1693" spans="2:13" x14ac:dyDescent="0.2"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</row>
    <row r="1694" spans="2:13" x14ac:dyDescent="0.2"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</row>
    <row r="1695" spans="2:13" x14ac:dyDescent="0.2"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</row>
    <row r="1696" spans="2:13" x14ac:dyDescent="0.2"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</row>
    <row r="1697" spans="2:13" x14ac:dyDescent="0.2"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</row>
    <row r="1698" spans="2:13" x14ac:dyDescent="0.2"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</row>
    <row r="1699" spans="2:13" x14ac:dyDescent="0.2"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</row>
    <row r="1700" spans="2:13" x14ac:dyDescent="0.2"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</row>
    <row r="1701" spans="2:13" x14ac:dyDescent="0.2"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</row>
    <row r="1702" spans="2:13" x14ac:dyDescent="0.2"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</row>
    <row r="1703" spans="2:13" x14ac:dyDescent="0.2"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</row>
    <row r="1704" spans="2:13" x14ac:dyDescent="0.2"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</row>
    <row r="1705" spans="2:13" x14ac:dyDescent="0.2"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</row>
    <row r="1706" spans="2:13" x14ac:dyDescent="0.2"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</row>
    <row r="1707" spans="2:13" x14ac:dyDescent="0.2"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</row>
    <row r="1708" spans="2:13" x14ac:dyDescent="0.2"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</row>
    <row r="1709" spans="2:13" x14ac:dyDescent="0.2"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</row>
    <row r="1710" spans="2:13" x14ac:dyDescent="0.2"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</row>
    <row r="1711" spans="2:13" x14ac:dyDescent="0.2"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</row>
    <row r="1712" spans="2:13" x14ac:dyDescent="0.2"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</row>
    <row r="1713" spans="2:13" x14ac:dyDescent="0.2"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</row>
    <row r="1714" spans="2:13" x14ac:dyDescent="0.2"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</row>
    <row r="1715" spans="2:13" x14ac:dyDescent="0.2"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</row>
    <row r="1716" spans="2:13" x14ac:dyDescent="0.2"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</row>
    <row r="1717" spans="2:13" x14ac:dyDescent="0.2"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</row>
    <row r="1718" spans="2:13" x14ac:dyDescent="0.2"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</row>
    <row r="1719" spans="2:13" x14ac:dyDescent="0.2"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</row>
    <row r="1720" spans="2:13" x14ac:dyDescent="0.2"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</row>
    <row r="1721" spans="2:13" x14ac:dyDescent="0.2"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</row>
    <row r="1722" spans="2:13" x14ac:dyDescent="0.2"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</row>
    <row r="1723" spans="2:13" x14ac:dyDescent="0.2"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</row>
    <row r="1724" spans="2:13" x14ac:dyDescent="0.2"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</row>
    <row r="1725" spans="2:13" x14ac:dyDescent="0.2"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</row>
    <row r="1726" spans="2:13" x14ac:dyDescent="0.2"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</row>
    <row r="1727" spans="2:13" x14ac:dyDescent="0.2"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</row>
    <row r="1728" spans="2:13" x14ac:dyDescent="0.2"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</row>
    <row r="1729" spans="2:13" x14ac:dyDescent="0.2"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</row>
    <row r="1730" spans="2:13" x14ac:dyDescent="0.2"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</row>
    <row r="1731" spans="2:13" x14ac:dyDescent="0.2"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</row>
    <row r="1732" spans="2:13" x14ac:dyDescent="0.2"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</row>
    <row r="1733" spans="2:13" x14ac:dyDescent="0.2"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</row>
    <row r="1734" spans="2:13" x14ac:dyDescent="0.2"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</row>
    <row r="1735" spans="2:13" x14ac:dyDescent="0.2"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</row>
    <row r="1736" spans="2:13" x14ac:dyDescent="0.2"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</row>
    <row r="1737" spans="2:13" x14ac:dyDescent="0.2"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</row>
    <row r="1738" spans="2:13" x14ac:dyDescent="0.2"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</row>
    <row r="1739" spans="2:13" x14ac:dyDescent="0.2"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</row>
    <row r="1740" spans="2:13" x14ac:dyDescent="0.2"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</row>
    <row r="1741" spans="2:13" x14ac:dyDescent="0.2"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</row>
    <row r="1742" spans="2:13" x14ac:dyDescent="0.2"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</row>
    <row r="1743" spans="2:13" x14ac:dyDescent="0.2"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</row>
    <row r="1744" spans="2:13" x14ac:dyDescent="0.2"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</row>
    <row r="1745" spans="2:13" x14ac:dyDescent="0.2"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</row>
    <row r="1746" spans="2:13" x14ac:dyDescent="0.2"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</row>
    <row r="1747" spans="2:13" x14ac:dyDescent="0.2"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</row>
    <row r="1748" spans="2:13" x14ac:dyDescent="0.2"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</row>
    <row r="1749" spans="2:13" x14ac:dyDescent="0.2"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</row>
    <row r="1750" spans="2:13" x14ac:dyDescent="0.2"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</row>
    <row r="1751" spans="2:13" x14ac:dyDescent="0.2"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</row>
    <row r="1752" spans="2:13" x14ac:dyDescent="0.2"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</row>
    <row r="1753" spans="2:13" x14ac:dyDescent="0.2"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</row>
    <row r="1754" spans="2:13" x14ac:dyDescent="0.2"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</row>
    <row r="1755" spans="2:13" x14ac:dyDescent="0.2"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</row>
    <row r="1756" spans="2:13" x14ac:dyDescent="0.2"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</row>
    <row r="1757" spans="2:13" x14ac:dyDescent="0.2"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</row>
    <row r="1758" spans="2:13" x14ac:dyDescent="0.2"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</row>
    <row r="1759" spans="2:13" x14ac:dyDescent="0.2"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</row>
    <row r="1760" spans="2:13" x14ac:dyDescent="0.2"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</row>
    <row r="1761" spans="2:13" x14ac:dyDescent="0.2"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</row>
    <row r="1762" spans="2:13" x14ac:dyDescent="0.2"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</row>
    <row r="1763" spans="2:13" x14ac:dyDescent="0.2"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</row>
    <row r="1764" spans="2:13" x14ac:dyDescent="0.2"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</row>
    <row r="1765" spans="2:13" x14ac:dyDescent="0.2"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</row>
    <row r="1766" spans="2:13" x14ac:dyDescent="0.2"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</row>
    <row r="1767" spans="2:13" x14ac:dyDescent="0.2"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</row>
    <row r="1768" spans="2:13" x14ac:dyDescent="0.2"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</row>
    <row r="1769" spans="2:13" x14ac:dyDescent="0.2"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</row>
    <row r="1770" spans="2:13" x14ac:dyDescent="0.2"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</row>
    <row r="1771" spans="2:13" x14ac:dyDescent="0.2"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</row>
    <row r="1772" spans="2:13" x14ac:dyDescent="0.2"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</row>
    <row r="1773" spans="2:13" x14ac:dyDescent="0.2"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</row>
    <row r="1774" spans="2:13" x14ac:dyDescent="0.2"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</row>
    <row r="1775" spans="2:13" x14ac:dyDescent="0.2"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</row>
    <row r="1776" spans="2:13" x14ac:dyDescent="0.2"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</row>
    <row r="1777" spans="2:13" x14ac:dyDescent="0.2"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</row>
    <row r="1778" spans="2:13" x14ac:dyDescent="0.2"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</row>
    <row r="1779" spans="2:13" x14ac:dyDescent="0.2"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</row>
    <row r="1780" spans="2:13" x14ac:dyDescent="0.2"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</row>
    <row r="1781" spans="2:13" x14ac:dyDescent="0.2"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</row>
    <row r="1782" spans="2:13" x14ac:dyDescent="0.2"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</row>
    <row r="1783" spans="2:13" x14ac:dyDescent="0.2"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</row>
    <row r="1784" spans="2:13" x14ac:dyDescent="0.2"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</row>
    <row r="1785" spans="2:13" x14ac:dyDescent="0.2"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</row>
    <row r="1786" spans="2:13" x14ac:dyDescent="0.2"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</row>
    <row r="1787" spans="2:13" x14ac:dyDescent="0.2"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</row>
    <row r="1788" spans="2:13" x14ac:dyDescent="0.2"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</row>
    <row r="1789" spans="2:13" x14ac:dyDescent="0.2"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</row>
    <row r="1790" spans="2:13" x14ac:dyDescent="0.2"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</row>
    <row r="1791" spans="2:13" x14ac:dyDescent="0.2"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</row>
    <row r="1792" spans="2:13" x14ac:dyDescent="0.2"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</row>
    <row r="1793" spans="2:13" x14ac:dyDescent="0.2"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</row>
    <row r="1794" spans="2:13" x14ac:dyDescent="0.2"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</row>
    <row r="1795" spans="2:13" x14ac:dyDescent="0.2"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</row>
    <row r="1796" spans="2:13" x14ac:dyDescent="0.2"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</row>
    <row r="1797" spans="2:13" x14ac:dyDescent="0.2"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</row>
    <row r="1798" spans="2:13" x14ac:dyDescent="0.2"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</row>
    <row r="1799" spans="2:13" x14ac:dyDescent="0.2"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</row>
    <row r="1800" spans="2:13" x14ac:dyDescent="0.2"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</row>
    <row r="1801" spans="2:13" x14ac:dyDescent="0.2"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</row>
    <row r="1802" spans="2:13" x14ac:dyDescent="0.2"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</row>
    <row r="1803" spans="2:13" x14ac:dyDescent="0.2"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</row>
    <row r="1804" spans="2:13" x14ac:dyDescent="0.2"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</row>
    <row r="1805" spans="2:13" x14ac:dyDescent="0.2"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</row>
    <row r="1806" spans="2:13" x14ac:dyDescent="0.2"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</row>
    <row r="1807" spans="2:13" x14ac:dyDescent="0.2"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</row>
    <row r="1808" spans="2:13" x14ac:dyDescent="0.2"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</row>
    <row r="1809" spans="2:13" x14ac:dyDescent="0.2"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</row>
    <row r="1810" spans="2:13" x14ac:dyDescent="0.2"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</row>
    <row r="1811" spans="2:13" x14ac:dyDescent="0.2"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</row>
    <row r="1812" spans="2:13" x14ac:dyDescent="0.2"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</row>
    <row r="1813" spans="2:13" x14ac:dyDescent="0.2"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</row>
    <row r="1814" spans="2:13" x14ac:dyDescent="0.2"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</row>
    <row r="1815" spans="2:13" x14ac:dyDescent="0.2"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</row>
    <row r="1816" spans="2:13" x14ac:dyDescent="0.2"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</row>
    <row r="1817" spans="2:13" x14ac:dyDescent="0.2"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</row>
    <row r="1818" spans="2:13" x14ac:dyDescent="0.2"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</row>
    <row r="1819" spans="2:13" x14ac:dyDescent="0.2"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</row>
    <row r="1820" spans="2:13" x14ac:dyDescent="0.2"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</row>
    <row r="1821" spans="2:13" x14ac:dyDescent="0.2"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</row>
    <row r="1822" spans="2:13" x14ac:dyDescent="0.2"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</row>
    <row r="1823" spans="2:13" x14ac:dyDescent="0.2"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</row>
    <row r="1824" spans="2:13" x14ac:dyDescent="0.2"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</row>
    <row r="1825" spans="2:13" x14ac:dyDescent="0.2"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</row>
    <row r="1826" spans="2:13" x14ac:dyDescent="0.2"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</row>
    <row r="1827" spans="2:13" x14ac:dyDescent="0.2"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</row>
    <row r="1828" spans="2:13" x14ac:dyDescent="0.2"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</row>
    <row r="1829" spans="2:13" x14ac:dyDescent="0.2"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</row>
    <row r="1830" spans="2:13" x14ac:dyDescent="0.2"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</row>
    <row r="1831" spans="2:13" x14ac:dyDescent="0.2"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</row>
    <row r="1832" spans="2:13" x14ac:dyDescent="0.2"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</row>
    <row r="1833" spans="2:13" x14ac:dyDescent="0.2"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</row>
    <row r="1834" spans="2:13" x14ac:dyDescent="0.2"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</row>
    <row r="1835" spans="2:13" x14ac:dyDescent="0.2"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</row>
    <row r="1836" spans="2:13" x14ac:dyDescent="0.2"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</row>
    <row r="1837" spans="2:13" x14ac:dyDescent="0.2"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</row>
    <row r="1838" spans="2:13" x14ac:dyDescent="0.2"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</row>
    <row r="1839" spans="2:13" x14ac:dyDescent="0.2"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</row>
    <row r="1840" spans="2:13" x14ac:dyDescent="0.2"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</row>
    <row r="1841" spans="2:13" x14ac:dyDescent="0.2"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</row>
    <row r="1842" spans="2:13" x14ac:dyDescent="0.2"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</row>
    <row r="1843" spans="2:13" x14ac:dyDescent="0.2"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</row>
    <row r="1844" spans="2:13" x14ac:dyDescent="0.2"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</row>
    <row r="1845" spans="2:13" x14ac:dyDescent="0.2"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</row>
    <row r="1846" spans="2:13" x14ac:dyDescent="0.2"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</row>
    <row r="1847" spans="2:13" x14ac:dyDescent="0.2"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</row>
    <row r="1848" spans="2:13" x14ac:dyDescent="0.2"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</row>
    <row r="1849" spans="2:13" x14ac:dyDescent="0.2"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</row>
    <row r="1850" spans="2:13" x14ac:dyDescent="0.2"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</row>
    <row r="1851" spans="2:13" x14ac:dyDescent="0.2"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</row>
    <row r="1852" spans="2:13" x14ac:dyDescent="0.2"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</row>
    <row r="1853" spans="2:13" x14ac:dyDescent="0.2"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</row>
    <row r="1854" spans="2:13" x14ac:dyDescent="0.2"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</row>
    <row r="1855" spans="2:13" x14ac:dyDescent="0.2"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</row>
    <row r="1856" spans="2:13" x14ac:dyDescent="0.2"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</row>
    <row r="1857" spans="2:13" x14ac:dyDescent="0.2"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</row>
    <row r="1858" spans="2:13" x14ac:dyDescent="0.2"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</row>
    <row r="1859" spans="2:13" x14ac:dyDescent="0.2"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</row>
    <row r="1860" spans="2:13" x14ac:dyDescent="0.2"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</row>
    <row r="1861" spans="2:13" x14ac:dyDescent="0.2"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</row>
    <row r="1862" spans="2:13" x14ac:dyDescent="0.2"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</row>
    <row r="1863" spans="2:13" x14ac:dyDescent="0.2"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</row>
    <row r="1864" spans="2:13" x14ac:dyDescent="0.2"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</row>
    <row r="1865" spans="2:13" x14ac:dyDescent="0.2"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</row>
    <row r="1866" spans="2:13" x14ac:dyDescent="0.2"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</row>
    <row r="1867" spans="2:13" x14ac:dyDescent="0.2"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</row>
    <row r="1868" spans="2:13" x14ac:dyDescent="0.2"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</row>
    <row r="1869" spans="2:13" x14ac:dyDescent="0.2"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</row>
    <row r="1870" spans="2:13" x14ac:dyDescent="0.2"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</row>
    <row r="1871" spans="2:13" x14ac:dyDescent="0.2"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</row>
    <row r="1872" spans="2:13" x14ac:dyDescent="0.2"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</row>
    <row r="1873" spans="2:13" x14ac:dyDescent="0.2"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</row>
    <row r="1874" spans="2:13" x14ac:dyDescent="0.2"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</row>
    <row r="1875" spans="2:13" x14ac:dyDescent="0.2"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</row>
    <row r="1876" spans="2:13" x14ac:dyDescent="0.2"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</row>
    <row r="1877" spans="2:13" x14ac:dyDescent="0.2"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</row>
    <row r="1878" spans="2:13" x14ac:dyDescent="0.2"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</row>
    <row r="1879" spans="2:13" x14ac:dyDescent="0.2"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</row>
    <row r="1880" spans="2:13" x14ac:dyDescent="0.2"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</row>
    <row r="1881" spans="2:13" x14ac:dyDescent="0.2"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</row>
    <row r="1882" spans="2:13" x14ac:dyDescent="0.2"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</row>
    <row r="1883" spans="2:13" x14ac:dyDescent="0.2"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</row>
    <row r="1884" spans="2:13" x14ac:dyDescent="0.2"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</row>
    <row r="1885" spans="2:13" x14ac:dyDescent="0.2"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</row>
    <row r="1886" spans="2:13" x14ac:dyDescent="0.2"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</row>
    <row r="1887" spans="2:13" x14ac:dyDescent="0.2"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</row>
    <row r="1888" spans="2:13" x14ac:dyDescent="0.2"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</row>
    <row r="1889" spans="2:13" x14ac:dyDescent="0.2"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</row>
    <row r="1890" spans="2:13" x14ac:dyDescent="0.2"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</row>
    <row r="1891" spans="2:13" x14ac:dyDescent="0.2"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</row>
    <row r="1892" spans="2:13" x14ac:dyDescent="0.2"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</row>
    <row r="1893" spans="2:13" x14ac:dyDescent="0.2"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</row>
    <row r="1894" spans="2:13" x14ac:dyDescent="0.2"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</row>
    <row r="1895" spans="2:13" x14ac:dyDescent="0.2"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</row>
    <row r="1896" spans="2:13" x14ac:dyDescent="0.2"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</row>
    <row r="1897" spans="2:13" x14ac:dyDescent="0.2"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</row>
    <row r="1898" spans="2:13" x14ac:dyDescent="0.2"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</row>
    <row r="1899" spans="2:13" x14ac:dyDescent="0.2"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</row>
    <row r="1900" spans="2:13" x14ac:dyDescent="0.2"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</row>
    <row r="1901" spans="2:13" x14ac:dyDescent="0.2"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</row>
    <row r="1902" spans="2:13" x14ac:dyDescent="0.2"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</row>
    <row r="1903" spans="2:13" x14ac:dyDescent="0.2"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</row>
    <row r="1904" spans="2:13" x14ac:dyDescent="0.2"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</row>
    <row r="1905" spans="2:13" x14ac:dyDescent="0.2"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</row>
    <row r="1906" spans="2:13" x14ac:dyDescent="0.2"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</row>
    <row r="1907" spans="2:13" x14ac:dyDescent="0.2"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</row>
    <row r="1908" spans="2:13" x14ac:dyDescent="0.2"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</row>
    <row r="1909" spans="2:13" x14ac:dyDescent="0.2"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</row>
    <row r="1910" spans="2:13" x14ac:dyDescent="0.2"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</row>
    <row r="1911" spans="2:13" x14ac:dyDescent="0.2"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</row>
    <row r="1912" spans="2:13" x14ac:dyDescent="0.2"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</row>
    <row r="1913" spans="2:13" x14ac:dyDescent="0.2"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</row>
    <row r="1914" spans="2:13" x14ac:dyDescent="0.2"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</row>
    <row r="1915" spans="2:13" x14ac:dyDescent="0.2"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</row>
    <row r="1916" spans="2:13" x14ac:dyDescent="0.2"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</row>
    <row r="1917" spans="2:13" x14ac:dyDescent="0.2"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</row>
    <row r="1918" spans="2:13" x14ac:dyDescent="0.2"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</row>
    <row r="1919" spans="2:13" x14ac:dyDescent="0.2"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</row>
    <row r="1920" spans="2:13" x14ac:dyDescent="0.2"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</row>
    <row r="1921" spans="2:13" x14ac:dyDescent="0.2"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</row>
    <row r="1922" spans="2:13" x14ac:dyDescent="0.2"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</row>
    <row r="1923" spans="2:13" x14ac:dyDescent="0.2"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</row>
    <row r="1924" spans="2:13" x14ac:dyDescent="0.2"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</row>
    <row r="1925" spans="2:13" x14ac:dyDescent="0.2"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</row>
    <row r="1926" spans="2:13" x14ac:dyDescent="0.2"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</row>
    <row r="1927" spans="2:13" x14ac:dyDescent="0.2"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</row>
    <row r="1928" spans="2:13" x14ac:dyDescent="0.2"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</row>
    <row r="1929" spans="2:13" x14ac:dyDescent="0.2"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</row>
    <row r="1930" spans="2:13" x14ac:dyDescent="0.2"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</row>
    <row r="1931" spans="2:13" x14ac:dyDescent="0.2"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</row>
    <row r="1932" spans="2:13" x14ac:dyDescent="0.2"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</row>
    <row r="1933" spans="2:13" x14ac:dyDescent="0.2"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</row>
    <row r="1934" spans="2:13" x14ac:dyDescent="0.2"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</row>
    <row r="1935" spans="2:13" x14ac:dyDescent="0.2"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</row>
    <row r="1936" spans="2:13" x14ac:dyDescent="0.2"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</row>
    <row r="1937" spans="2:13" x14ac:dyDescent="0.2"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</row>
    <row r="1938" spans="2:13" x14ac:dyDescent="0.2"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</row>
    <row r="1939" spans="2:13" x14ac:dyDescent="0.2"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</row>
    <row r="1940" spans="2:13" x14ac:dyDescent="0.2"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</row>
    <row r="1941" spans="2:13" x14ac:dyDescent="0.2"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</row>
    <row r="1942" spans="2:13" x14ac:dyDescent="0.2"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</row>
    <row r="1943" spans="2:13" x14ac:dyDescent="0.2"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</row>
  </sheetData>
  <sheetProtection sheet="1" objects="1" scenarios="1" selectLockedCells="1"/>
  <phoneticPr fontId="0" type="noConversion"/>
  <printOptions horizontalCentered="1" verticalCentered="1" gridLines="1"/>
  <pageMargins left="0.75" right="0.75" top="0.75" bottom="0.75" header="0.5" footer="0.5"/>
  <pageSetup scale="94" orientation="landscape" verticalDpi="300" r:id="rId1"/>
  <headerFooter alignWithMargins="0">
    <oddHeader>&amp;LL. B. White Greenhouse Heating Calculations
&amp;CCustomer:</oddHeader>
    <oddFooter>&amp;L&amp;A&amp;R&amp;D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300-000000000000}">
          <x14:formula1>
            <xm:f>'Form Data'!$E$10:$E$14</xm:f>
          </x14:formula1>
          <xm:sqref>E18</xm:sqref>
        </x14:dataValidation>
        <x14:dataValidation type="list" allowBlank="1" showInputMessage="1" showErrorMessage="1" xr:uid="{00000000-0002-0000-0300-000001000000}">
          <x14:formula1>
            <xm:f>'Form Data'!B32:B36</xm:f>
          </x14:formula1>
          <xm:sqref>E29</xm:sqref>
        </x14:dataValidation>
        <x14:dataValidation type="list" allowBlank="1" showInputMessage="1" showErrorMessage="1" xr:uid="{00000000-0002-0000-0300-000002000000}">
          <x14:formula1>
            <xm:f>'Form Data'!A454:A473</xm:f>
          </x14:formula1>
          <xm:sqref>E19</xm:sqref>
        </x14:dataValidation>
        <x14:dataValidation type="list" allowBlank="1" showInputMessage="1" showErrorMessage="1" xr:uid="{00000000-0002-0000-0300-000003000000}">
          <x14:formula1>
            <xm:f>'Form Data'!B453:B454</xm:f>
          </x14:formula1>
          <xm:sqref>E20</xm:sqref>
        </x14:dataValidation>
        <x14:dataValidation type="list" allowBlank="1" showInputMessage="1" showErrorMessage="1" xr:uid="{00000000-0002-0000-0300-000004000000}">
          <x14:formula1>
            <xm:f>'Form Data'!G456:G473</xm:f>
          </x14:formula1>
          <xm:sqref>E23</xm:sqref>
        </x14:dataValidation>
        <x14:dataValidation type="list" allowBlank="1" showInputMessage="1" showErrorMessage="1" xr:uid="{00000000-0002-0000-0300-000005000000}">
          <x14:formula1>
            <xm:f>'Form Data'!B10:B17</xm:f>
          </x14:formula1>
          <xm:sqref>E26</xm:sqref>
        </x14:dataValidation>
        <x14:dataValidation type="list" allowBlank="1" showInputMessage="1" showErrorMessage="1" xr:uid="{00000000-0002-0000-0300-000006000000}">
          <x14:formula1>
            <xm:f>'Form Data'!G456:G473</xm:f>
          </x14:formula1>
          <xm:sqref>E24</xm:sqref>
        </x14:dataValidation>
        <x14:dataValidation type="list" allowBlank="1" showInputMessage="1" showErrorMessage="1" xr:uid="{00000000-0002-0000-0300-000007000000}">
          <x14:formula1>
            <xm:f>'Form Data'!G456:G473</xm:f>
          </x14:formula1>
          <xm:sqref>E25</xm:sqref>
        </x14:dataValidation>
        <x14:dataValidation type="list" allowBlank="1" showInputMessage="1" showErrorMessage="1" xr:uid="{00000000-0002-0000-0300-000008000000}">
          <x14:formula1>
            <xm:f>'Form Data'!B32:B36</xm:f>
          </x14:formula1>
          <xm:sqref>E30</xm:sqref>
        </x14:dataValidation>
        <x14:dataValidation type="list" allowBlank="1" showInputMessage="1" showErrorMessage="1" xr:uid="{00000000-0002-0000-0300-000009000000}">
          <x14:formula1>
            <xm:f>'Form Data'!B32:B36</xm:f>
          </x14:formula1>
          <xm:sqref>E31</xm:sqref>
        </x14:dataValidation>
        <x14:dataValidation type="list" allowBlank="1" showInputMessage="1" showErrorMessage="1" xr:uid="{00000000-0002-0000-0300-00000A000000}">
          <x14:formula1>
            <xm:f>'Form Data'!B32:B36</xm:f>
          </x14:formula1>
          <xm:sqref>E32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00"/>
  </sheetPr>
  <dimension ref="A1:N2134"/>
  <sheetViews>
    <sheetView zoomScale="120" zoomScaleNormal="120" workbookViewId="0">
      <selection activeCell="E30" sqref="E30"/>
    </sheetView>
  </sheetViews>
  <sheetFormatPr defaultColWidth="8.85546875" defaultRowHeight="12.75" x14ac:dyDescent="0.2"/>
  <cols>
    <col min="1" max="1" width="8.85546875" style="8"/>
    <col min="2" max="2" width="8.85546875" style="2"/>
    <col min="3" max="3" width="8.85546875" style="2" customWidth="1"/>
    <col min="4" max="4" width="9" style="2" customWidth="1"/>
    <col min="5" max="5" width="22.85546875" style="2" customWidth="1"/>
    <col min="6" max="6" width="4.5703125" style="2" hidden="1" customWidth="1"/>
    <col min="7" max="7" width="7" style="2" customWidth="1"/>
    <col min="8" max="8" width="7.42578125" style="2" customWidth="1"/>
    <col min="9" max="9" width="8.85546875" style="2"/>
    <col min="10" max="10" width="12" style="2" customWidth="1"/>
    <col min="11" max="11" width="8.85546875" style="2"/>
    <col min="12" max="12" width="10.5703125" style="2" customWidth="1"/>
    <col min="13" max="13" width="9.28515625" style="2" customWidth="1"/>
    <col min="14" max="14" width="8.85546875" style="2"/>
    <col min="15" max="16384" width="8.85546875" style="8"/>
  </cols>
  <sheetData>
    <row r="1" spans="1:10" x14ac:dyDescent="0.2">
      <c r="A1" s="2"/>
    </row>
    <row r="2" spans="1:10" ht="13.15" customHeight="1" x14ac:dyDescent="0.2">
      <c r="A2" s="2"/>
      <c r="B2" s="1"/>
    </row>
    <row r="3" spans="1:10" ht="20.25" x14ac:dyDescent="0.3">
      <c r="A3" s="2"/>
      <c r="B3" s="1"/>
      <c r="E3" s="9" t="s">
        <v>72</v>
      </c>
    </row>
    <row r="4" spans="1:10" ht="13.15" customHeight="1" x14ac:dyDescent="0.2">
      <c r="A4" s="2"/>
      <c r="B4" s="1"/>
    </row>
    <row r="5" spans="1:10" ht="13.15" customHeight="1" x14ac:dyDescent="0.2">
      <c r="A5" s="2"/>
      <c r="B5" s="1"/>
    </row>
    <row r="6" spans="1:10" ht="13.15" customHeight="1" x14ac:dyDescent="0.2">
      <c r="A6" s="2"/>
      <c r="B6" s="1"/>
    </row>
    <row r="7" spans="1:10" x14ac:dyDescent="0.2">
      <c r="A7" s="2"/>
    </row>
    <row r="8" spans="1:10" ht="15.75" x14ac:dyDescent="0.25">
      <c r="A8" s="2"/>
      <c r="B8" s="13" t="s">
        <v>4</v>
      </c>
    </row>
    <row r="9" spans="1:10" ht="10.15" customHeight="1" x14ac:dyDescent="0.2">
      <c r="A9" s="2"/>
    </row>
    <row r="10" spans="1:10" x14ac:dyDescent="0.2">
      <c r="A10" s="2"/>
      <c r="B10" s="31" t="s">
        <v>46</v>
      </c>
      <c r="C10" s="31"/>
      <c r="E10" s="32">
        <v>0</v>
      </c>
    </row>
    <row r="11" spans="1:10" x14ac:dyDescent="0.2">
      <c r="A11" s="2"/>
      <c r="B11" s="31" t="s">
        <v>57</v>
      </c>
      <c r="C11" s="31"/>
      <c r="E11" s="32">
        <v>0</v>
      </c>
      <c r="J11" s="10"/>
    </row>
    <row r="12" spans="1:10" x14ac:dyDescent="0.2">
      <c r="A12" s="2"/>
      <c r="B12" s="31" t="s">
        <v>47</v>
      </c>
      <c r="C12" s="31"/>
      <c r="E12" s="32">
        <v>0</v>
      </c>
      <c r="J12" s="10"/>
    </row>
    <row r="13" spans="1:10" x14ac:dyDescent="0.2">
      <c r="A13" s="2"/>
      <c r="B13" s="31" t="s">
        <v>54</v>
      </c>
      <c r="C13" s="31"/>
      <c r="E13" s="32">
        <v>0</v>
      </c>
      <c r="J13" s="10"/>
    </row>
    <row r="14" spans="1:10" x14ac:dyDescent="0.2">
      <c r="A14" s="2"/>
      <c r="B14" s="31" t="s">
        <v>59</v>
      </c>
      <c r="C14" s="31"/>
      <c r="E14" s="33">
        <v>0</v>
      </c>
    </row>
    <row r="15" spans="1:10" x14ac:dyDescent="0.2">
      <c r="A15" s="2"/>
      <c r="E15" s="4"/>
    </row>
    <row r="16" spans="1:10" ht="15.75" x14ac:dyDescent="0.25">
      <c r="A16" s="2"/>
      <c r="B16" s="13" t="s">
        <v>50</v>
      </c>
      <c r="E16" s="4"/>
    </row>
    <row r="17" spans="1:14" ht="13.15" customHeight="1" x14ac:dyDescent="0.2">
      <c r="A17" s="2"/>
      <c r="E17" s="4"/>
    </row>
    <row r="18" spans="1:14" x14ac:dyDescent="0.2">
      <c r="A18" s="2"/>
      <c r="B18" s="15" t="s">
        <v>66</v>
      </c>
      <c r="E18" s="36">
        <v>15</v>
      </c>
      <c r="F18" s="21">
        <f>LOOKUP(E18,'Form Data'!E10:F14,'Form Data'!F10:F14)</f>
        <v>1</v>
      </c>
      <c r="G18" s="79"/>
    </row>
    <row r="19" spans="1:14" x14ac:dyDescent="0.2">
      <c r="A19" s="2"/>
      <c r="B19" s="15" t="s">
        <v>67</v>
      </c>
      <c r="E19" s="36">
        <v>5</v>
      </c>
      <c r="F19" s="22">
        <f>E19</f>
        <v>5</v>
      </c>
      <c r="G19" s="80"/>
    </row>
    <row r="20" spans="1:14" x14ac:dyDescent="0.2">
      <c r="A20" s="2"/>
      <c r="B20" s="2" t="s">
        <v>6</v>
      </c>
      <c r="E20" s="37" t="s">
        <v>65</v>
      </c>
      <c r="F20" s="24">
        <f>LOOKUP(E20,'Form Data'!B453:C454,'Form Data'!C453:C454)</f>
        <v>1.25</v>
      </c>
      <c r="G20" s="81"/>
    </row>
    <row r="21" spans="1:14" x14ac:dyDescent="0.2">
      <c r="A21" s="2"/>
      <c r="E21" s="38"/>
      <c r="G21" s="82"/>
    </row>
    <row r="22" spans="1:14" x14ac:dyDescent="0.2">
      <c r="A22" s="2"/>
      <c r="B22" s="3" t="s">
        <v>75</v>
      </c>
      <c r="E22" s="38"/>
      <c r="G22" s="82"/>
      <c r="I22" s="3" t="s">
        <v>51</v>
      </c>
    </row>
    <row r="23" spans="1:14" x14ac:dyDescent="0.2">
      <c r="A23" s="2"/>
      <c r="B23" s="2" t="s">
        <v>48</v>
      </c>
      <c r="E23" s="39" t="s">
        <v>24</v>
      </c>
      <c r="F23" s="24">
        <f>LOOKUP(E23,'Form Data'!G$456:H$473,'Form Data'!H$456:H$473)</f>
        <v>1.1499999999999999</v>
      </c>
      <c r="G23" s="81"/>
      <c r="H23" s="2" t="s">
        <v>20</v>
      </c>
      <c r="I23" s="2" t="s">
        <v>52</v>
      </c>
      <c r="J23" s="16">
        <f xml:space="preserve"> (E10*E12)*2</f>
        <v>0</v>
      </c>
    </row>
    <row r="24" spans="1:14" x14ac:dyDescent="0.2">
      <c r="A24" s="2"/>
      <c r="B24" s="2" t="s">
        <v>49</v>
      </c>
      <c r="E24" s="39" t="s">
        <v>24</v>
      </c>
      <c r="F24" s="24">
        <f>LOOKUP(E24,'Form Data'!G$456:H$473,'Form Data'!H$456:H$473)</f>
        <v>1.1499999999999999</v>
      </c>
      <c r="G24" s="81"/>
      <c r="I24" s="2" t="s">
        <v>49</v>
      </c>
      <c r="J24" s="16">
        <f>(E11*E12)*2</f>
        <v>0</v>
      </c>
    </row>
    <row r="25" spans="1:14" ht="22.5" x14ac:dyDescent="0.2">
      <c r="A25" s="2"/>
      <c r="B25" s="2" t="s">
        <v>1</v>
      </c>
      <c r="E25" s="39" t="s">
        <v>8</v>
      </c>
      <c r="F25" s="24">
        <f>LOOKUP(E25,'Form Data'!B$10:C$17,'Form Data'!C$10:C$17)</f>
        <v>0.65</v>
      </c>
      <c r="G25" s="81"/>
      <c r="I25" s="2" t="s">
        <v>1</v>
      </c>
      <c r="J25" s="16">
        <f>(( ((E10/2)^2+(E13^2))^0.5)*E11)*2</f>
        <v>0</v>
      </c>
    </row>
    <row r="26" spans="1:14" x14ac:dyDescent="0.2">
      <c r="A26" s="2"/>
      <c r="B26" s="2" t="s">
        <v>2</v>
      </c>
      <c r="E26" s="39" t="s">
        <v>7</v>
      </c>
      <c r="F26" s="24">
        <f>LOOKUP(E26,'Form Data'!B$10:C$17,'Form Data'!C$10:C$17)</f>
        <v>1.1299999999999999</v>
      </c>
      <c r="G26" s="81"/>
      <c r="I26" s="2" t="s">
        <v>2</v>
      </c>
      <c r="J26" s="16">
        <f>(0.5*(E10/2)*E13)*4</f>
        <v>0</v>
      </c>
    </row>
    <row r="27" spans="1:14" x14ac:dyDescent="0.2">
      <c r="A27" s="2"/>
      <c r="E27" s="38"/>
      <c r="G27" s="82"/>
      <c r="I27" s="2" t="s">
        <v>53</v>
      </c>
      <c r="J27" s="16">
        <f>(((J23+J26)/2))*E11</f>
        <v>0</v>
      </c>
    </row>
    <row r="28" spans="1:14" x14ac:dyDescent="0.2">
      <c r="A28" s="2"/>
      <c r="B28" s="3" t="s">
        <v>76</v>
      </c>
      <c r="E28" s="38"/>
      <c r="G28" s="82"/>
      <c r="J28" s="16"/>
    </row>
    <row r="29" spans="1:14" x14ac:dyDescent="0.2">
      <c r="A29" s="2"/>
      <c r="B29" s="2" t="s">
        <v>48</v>
      </c>
      <c r="E29" s="39" t="s">
        <v>42</v>
      </c>
      <c r="F29" s="21">
        <f>LOOKUP(E29,'Form Data'!B32:C36,'Form Data'!C32:C36)</f>
        <v>1.03</v>
      </c>
      <c r="G29" s="79"/>
      <c r="I29" s="3" t="s">
        <v>55</v>
      </c>
    </row>
    <row r="30" spans="1:14" ht="13.5" thickBot="1" x14ac:dyDescent="0.25">
      <c r="A30" s="2"/>
      <c r="B30" s="2" t="s">
        <v>49</v>
      </c>
      <c r="E30" s="39" t="s">
        <v>42</v>
      </c>
      <c r="F30" s="21">
        <f>LOOKUP(E30,'Form Data'!B$32:C$36,'Form Data'!C$32:C$36)</f>
        <v>1.03</v>
      </c>
      <c r="G30" s="79"/>
      <c r="I30" s="2" t="s">
        <v>48</v>
      </c>
      <c r="J30" s="16">
        <f>(J23)*F23*F29*F19*E14</f>
        <v>0</v>
      </c>
    </row>
    <row r="31" spans="1:14" x14ac:dyDescent="0.2">
      <c r="A31" s="2"/>
      <c r="B31" s="2" t="s">
        <v>1</v>
      </c>
      <c r="E31" s="39" t="s">
        <v>42</v>
      </c>
      <c r="F31" s="21">
        <f>LOOKUP(E31,'Form Data'!B$32:C$36,'Form Data'!C$32:C$36)</f>
        <v>1.03</v>
      </c>
      <c r="G31" s="79"/>
      <c r="I31" s="2" t="s">
        <v>49</v>
      </c>
      <c r="J31" s="16">
        <f>(J24)*F24*F30*F19</f>
        <v>0</v>
      </c>
      <c r="L31" s="76" t="s">
        <v>92</v>
      </c>
      <c r="M31" s="51"/>
      <c r="N31" s="52">
        <f>ROUNDUP(J35/220000,0)</f>
        <v>0</v>
      </c>
    </row>
    <row r="32" spans="1:14" ht="13.5" thickBot="1" x14ac:dyDescent="0.25">
      <c r="A32" s="2"/>
      <c r="B32" s="2" t="s">
        <v>2</v>
      </c>
      <c r="E32" s="39" t="s">
        <v>42</v>
      </c>
      <c r="F32" s="21">
        <f>LOOKUP(E32,'Form Data'!B$32:C$36,'Form Data'!C$32:C$36)</f>
        <v>1.03</v>
      </c>
      <c r="G32" s="79"/>
      <c r="I32" s="2" t="s">
        <v>1</v>
      </c>
      <c r="J32" s="16">
        <f xml:space="preserve"> (J25)*F25*F31*F19*E14</f>
        <v>0</v>
      </c>
      <c r="L32" s="75" t="s">
        <v>91</v>
      </c>
      <c r="M32" s="53"/>
      <c r="N32" s="58">
        <f>ROUNDUP(J35/120000,0)</f>
        <v>0</v>
      </c>
    </row>
    <row r="33" spans="1:14" ht="13.5" thickBot="1" x14ac:dyDescent="0.25">
      <c r="A33" s="2"/>
      <c r="I33" s="2" t="s">
        <v>2</v>
      </c>
      <c r="J33" s="16">
        <f>(J26)*F26*F32*F19*E14</f>
        <v>0</v>
      </c>
    </row>
    <row r="34" spans="1:14" ht="13.5" thickBot="1" x14ac:dyDescent="0.25">
      <c r="A34" s="2"/>
      <c r="I34" s="2" t="s">
        <v>62</v>
      </c>
      <c r="J34" s="16">
        <f>0.018*F20*J27*F19*F18</f>
        <v>0</v>
      </c>
      <c r="L34" s="84" t="s">
        <v>93</v>
      </c>
      <c r="M34" s="85"/>
      <c r="N34" s="86">
        <f>ROUNDUP(J35/400000,0)</f>
        <v>0</v>
      </c>
    </row>
    <row r="35" spans="1:14" x14ac:dyDescent="0.2">
      <c r="A35" s="2"/>
      <c r="I35" s="12" t="s">
        <v>56</v>
      </c>
      <c r="J35" s="17">
        <f>SUM(J30:J34)</f>
        <v>0</v>
      </c>
      <c r="L35" s="44"/>
      <c r="M35" s="50"/>
    </row>
    <row r="36" spans="1:14" x14ac:dyDescent="0.2">
      <c r="A36" s="2"/>
    </row>
    <row r="37" spans="1:14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4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2:14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4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14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2:14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2:14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2:14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2:14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14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2:14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14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2:14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2:14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2:14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2:14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2:14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2:14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2:14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2:14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14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14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14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14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2:14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2:14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2:14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2:14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2:14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2:14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2:14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2:14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2:14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2:14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2:14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2:14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2:14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2:14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2:14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2:14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2:14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2:14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2:14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2:14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2:14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2:14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2:14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2:14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2:14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2:14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2:14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2:14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2:14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2:14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2:14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2:14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2:14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2:14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2:14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2:14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2:14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2:14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2:14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2:14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2:14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2:14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2:14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2:14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2:14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2:14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2:14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2:14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2:14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2:14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2:14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2:14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2:14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2:14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2:14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2:14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2:14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2:14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2:14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2:14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2:14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2:14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2:14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2:14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2:14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2:14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2:14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2:14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2:14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2:14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2:14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2:14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2:14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2:14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2:14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2:14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2:14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2:14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2:14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2:14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2:14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2:14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2:14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2:14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2:14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2:14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2:14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2:14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2:14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2:14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2:14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2:14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2:14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2:14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2:14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2:14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2:14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2:14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2:14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2:14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2:14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2:14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2:14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2:14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2:14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2:14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2:14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2:14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2:14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2:14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2:14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2:14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2:14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2:14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2:14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2:14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2:14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2:14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2:14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2:14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2:14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2:14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2:14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2:14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2:14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2:14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2:14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2:14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2:14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2:14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2:14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2:14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2:14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2:14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2:14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2:14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2:14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2:14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2:14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2:14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2:14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2:14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2:14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2:14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2:14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2:14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2:14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2:14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2:14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2:14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4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2:14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2:14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2:14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2:14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2:14" x14ac:dyDescent="0.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2:14" x14ac:dyDescent="0.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2:14" x14ac:dyDescent="0.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2:14" x14ac:dyDescent="0.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2:14" x14ac:dyDescent="0.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2:14" x14ac:dyDescent="0.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2:14" x14ac:dyDescent="0.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2:14" x14ac:dyDescent="0.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2:14" x14ac:dyDescent="0.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2:14" x14ac:dyDescent="0.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2:14" x14ac:dyDescent="0.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2:14" x14ac:dyDescent="0.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2:14" x14ac:dyDescent="0.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2:14" x14ac:dyDescent="0.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2:14" x14ac:dyDescent="0.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2:14" x14ac:dyDescent="0.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2:14" x14ac:dyDescent="0.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2:14" x14ac:dyDescent="0.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2:14" x14ac:dyDescent="0.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2:14" x14ac:dyDescent="0.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2:14" x14ac:dyDescent="0.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2:14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2:14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2:14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2:14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2:14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2:14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2:14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2:14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2:14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2:14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2:14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2:14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2:14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2:14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2:14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2:14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2:14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2:14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2:14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2:14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2:14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2:14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2:14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2:14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2:14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2:14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2:14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2:14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2:14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2:14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2:14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2:14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2:14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2:14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2:14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2:14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2:14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2:14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2:14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2:14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2:14" x14ac:dyDescent="0.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2:14" x14ac:dyDescent="0.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2:14" x14ac:dyDescent="0.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2:14" x14ac:dyDescent="0.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2:14" x14ac:dyDescent="0.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2:14" x14ac:dyDescent="0.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2:14" x14ac:dyDescent="0.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2:14" x14ac:dyDescent="0.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2:14" x14ac:dyDescent="0.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2:14" x14ac:dyDescent="0.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2:14" x14ac:dyDescent="0.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2:14" x14ac:dyDescent="0.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2:14" x14ac:dyDescent="0.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2:14" x14ac:dyDescent="0.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2:14" x14ac:dyDescent="0.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2:14" x14ac:dyDescent="0.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2:14" x14ac:dyDescent="0.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2:14" x14ac:dyDescent="0.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2:14" x14ac:dyDescent="0.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2:14" x14ac:dyDescent="0.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2:14" x14ac:dyDescent="0.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2:14" x14ac:dyDescent="0.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2:14" x14ac:dyDescent="0.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2:14" x14ac:dyDescent="0.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2:14" x14ac:dyDescent="0.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2:14" x14ac:dyDescent="0.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2:14" x14ac:dyDescent="0.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2:14" x14ac:dyDescent="0.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2:14" x14ac:dyDescent="0.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2:14" x14ac:dyDescent="0.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2:14" x14ac:dyDescent="0.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2:14" x14ac:dyDescent="0.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2:14" x14ac:dyDescent="0.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2:14" x14ac:dyDescent="0.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2:14" x14ac:dyDescent="0.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2:14" x14ac:dyDescent="0.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2:14" x14ac:dyDescent="0.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2:14" x14ac:dyDescent="0.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2:14" x14ac:dyDescent="0.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2:14" x14ac:dyDescent="0.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2:14" x14ac:dyDescent="0.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2:14" x14ac:dyDescent="0.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2:14" x14ac:dyDescent="0.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2:14" x14ac:dyDescent="0.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2:14" x14ac:dyDescent="0.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2:14" x14ac:dyDescent="0.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2:14" x14ac:dyDescent="0.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2:14" x14ac:dyDescent="0.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2:14" x14ac:dyDescent="0.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2:14" x14ac:dyDescent="0.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2:14" x14ac:dyDescent="0.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2:14" x14ac:dyDescent="0.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2:14" x14ac:dyDescent="0.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2:14" x14ac:dyDescent="0.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2:14" x14ac:dyDescent="0.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2:14" x14ac:dyDescent="0.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2:14" x14ac:dyDescent="0.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2:14" x14ac:dyDescent="0.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2:14" x14ac:dyDescent="0.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2:14" x14ac:dyDescent="0.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2:14" x14ac:dyDescent="0.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2:14" x14ac:dyDescent="0.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2:14" x14ac:dyDescent="0.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2:14" x14ac:dyDescent="0.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2:14" x14ac:dyDescent="0.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2:14" x14ac:dyDescent="0.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2:14" x14ac:dyDescent="0.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2:14" x14ac:dyDescent="0.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2:14" x14ac:dyDescent="0.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2:14" x14ac:dyDescent="0.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2:14" x14ac:dyDescent="0.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2:14" x14ac:dyDescent="0.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2:14" x14ac:dyDescent="0.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2:14" x14ac:dyDescent="0.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2:14" x14ac:dyDescent="0.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2:14" x14ac:dyDescent="0.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2:14" x14ac:dyDescent="0.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2:14" x14ac:dyDescent="0.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2:14" x14ac:dyDescent="0.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2:14" x14ac:dyDescent="0.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2:14" x14ac:dyDescent="0.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2:14" x14ac:dyDescent="0.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2:14" x14ac:dyDescent="0.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2:14" x14ac:dyDescent="0.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2:14" x14ac:dyDescent="0.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2:14" x14ac:dyDescent="0.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2:14" x14ac:dyDescent="0.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2:14" x14ac:dyDescent="0.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2:14" x14ac:dyDescent="0.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2:14" x14ac:dyDescent="0.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2:14" x14ac:dyDescent="0.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2:14" x14ac:dyDescent="0.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2:14" x14ac:dyDescent="0.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2:14" x14ac:dyDescent="0.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2:14" x14ac:dyDescent="0.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2:14" x14ac:dyDescent="0.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2:14" x14ac:dyDescent="0.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2:14" x14ac:dyDescent="0.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2:14" x14ac:dyDescent="0.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2:14" x14ac:dyDescent="0.2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2:14" x14ac:dyDescent="0.2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2:14" x14ac:dyDescent="0.2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2:14" x14ac:dyDescent="0.2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2:14" x14ac:dyDescent="0.2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2:14" x14ac:dyDescent="0.2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2:14" x14ac:dyDescent="0.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2:14" x14ac:dyDescent="0.2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2:14" x14ac:dyDescent="0.2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2:14" x14ac:dyDescent="0.2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2:14" x14ac:dyDescent="0.2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2:14" x14ac:dyDescent="0.2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2:14" x14ac:dyDescent="0.2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2:14" x14ac:dyDescent="0.2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2:14" x14ac:dyDescent="0.2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2:14" x14ac:dyDescent="0.2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2:14" x14ac:dyDescent="0.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2:14" x14ac:dyDescent="0.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2:14" x14ac:dyDescent="0.2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2:14" x14ac:dyDescent="0.2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2:14" x14ac:dyDescent="0.2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2:14" x14ac:dyDescent="0.2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2:14" x14ac:dyDescent="0.2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2:14" x14ac:dyDescent="0.2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2:14" x14ac:dyDescent="0.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2:14" x14ac:dyDescent="0.2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2:14" x14ac:dyDescent="0.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2:14" x14ac:dyDescent="0.2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2:14" x14ac:dyDescent="0.2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2:14" x14ac:dyDescent="0.2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2:14" x14ac:dyDescent="0.2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2:14" x14ac:dyDescent="0.2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2:14" x14ac:dyDescent="0.2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2:14" x14ac:dyDescent="0.2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2:14" x14ac:dyDescent="0.2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2:14" x14ac:dyDescent="0.2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2:14" x14ac:dyDescent="0.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2:14" x14ac:dyDescent="0.2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2:14" x14ac:dyDescent="0.2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2:14" x14ac:dyDescent="0.2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2:14" x14ac:dyDescent="0.2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2:14" x14ac:dyDescent="0.2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2:14" x14ac:dyDescent="0.2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2:14" x14ac:dyDescent="0.2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2:14" x14ac:dyDescent="0.2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2:14" x14ac:dyDescent="0.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2:14" x14ac:dyDescent="0.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2:14" x14ac:dyDescent="0.2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2:14" x14ac:dyDescent="0.2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2:14" x14ac:dyDescent="0.2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2:14" x14ac:dyDescent="0.2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2:14" x14ac:dyDescent="0.2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2:14" x14ac:dyDescent="0.2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2:14" x14ac:dyDescent="0.2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2:14" x14ac:dyDescent="0.2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2:14" x14ac:dyDescent="0.2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2:14" x14ac:dyDescent="0.2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2:14" x14ac:dyDescent="0.2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2:14" x14ac:dyDescent="0.2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2:14" x14ac:dyDescent="0.2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2:14" x14ac:dyDescent="0.2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2:14" x14ac:dyDescent="0.2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2:14" x14ac:dyDescent="0.2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2:14" x14ac:dyDescent="0.2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2:14" x14ac:dyDescent="0.2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2:14" x14ac:dyDescent="0.2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2:14" x14ac:dyDescent="0.2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2:14" x14ac:dyDescent="0.2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2:14" x14ac:dyDescent="0.2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2:14" x14ac:dyDescent="0.2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2:14" x14ac:dyDescent="0.2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2:14" x14ac:dyDescent="0.2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2:14" x14ac:dyDescent="0.2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2:14" x14ac:dyDescent="0.2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2:14" x14ac:dyDescent="0.2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2:14" x14ac:dyDescent="0.2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2:14" x14ac:dyDescent="0.2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2:14" x14ac:dyDescent="0.2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2:14" x14ac:dyDescent="0.2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2:14" x14ac:dyDescent="0.2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2:14" x14ac:dyDescent="0.2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2:14" x14ac:dyDescent="0.2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2:14" x14ac:dyDescent="0.2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2:14" x14ac:dyDescent="0.2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2:14" x14ac:dyDescent="0.2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2:14" x14ac:dyDescent="0.2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2:14" x14ac:dyDescent="0.2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2:14" x14ac:dyDescent="0.2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2:14" x14ac:dyDescent="0.2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2:14" x14ac:dyDescent="0.2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2:14" x14ac:dyDescent="0.2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2:14" x14ac:dyDescent="0.2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2:14" x14ac:dyDescent="0.2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2:14" x14ac:dyDescent="0.2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2:14" x14ac:dyDescent="0.2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2:14" x14ac:dyDescent="0.2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2:14" x14ac:dyDescent="0.2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2:14" x14ac:dyDescent="0.2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2:14" x14ac:dyDescent="0.2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2:14" x14ac:dyDescent="0.2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2:14" x14ac:dyDescent="0.2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2:14" x14ac:dyDescent="0.2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2:14" x14ac:dyDescent="0.2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2:14" x14ac:dyDescent="0.2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2:14" x14ac:dyDescent="0.2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2:14" x14ac:dyDescent="0.2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2:14" x14ac:dyDescent="0.2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2:14" x14ac:dyDescent="0.2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2:14" x14ac:dyDescent="0.2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2:14" x14ac:dyDescent="0.2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2:14" x14ac:dyDescent="0.2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2:14" x14ac:dyDescent="0.2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2:14" x14ac:dyDescent="0.2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2:14" x14ac:dyDescent="0.2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2:14" x14ac:dyDescent="0.2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2:14" x14ac:dyDescent="0.2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2:14" x14ac:dyDescent="0.2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2:14" x14ac:dyDescent="0.2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2:14" x14ac:dyDescent="0.2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2:14" x14ac:dyDescent="0.2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2:14" x14ac:dyDescent="0.2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2:14" x14ac:dyDescent="0.2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2:14" x14ac:dyDescent="0.2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2:14" x14ac:dyDescent="0.2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2:14" x14ac:dyDescent="0.2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2:14" x14ac:dyDescent="0.2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2:14" x14ac:dyDescent="0.2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2:14" x14ac:dyDescent="0.2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2:14" x14ac:dyDescent="0.2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2:14" x14ac:dyDescent="0.2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2:14" x14ac:dyDescent="0.2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2:14" x14ac:dyDescent="0.2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2:14" x14ac:dyDescent="0.2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2:14" x14ac:dyDescent="0.2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2:14" x14ac:dyDescent="0.2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2:14" x14ac:dyDescent="0.2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2:14" x14ac:dyDescent="0.2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2:14" x14ac:dyDescent="0.2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2:14" x14ac:dyDescent="0.2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2:14" x14ac:dyDescent="0.2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2:14" x14ac:dyDescent="0.2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2:14" x14ac:dyDescent="0.2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2:14" x14ac:dyDescent="0.2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2:14" x14ac:dyDescent="0.2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2:14" x14ac:dyDescent="0.2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2:14" x14ac:dyDescent="0.2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2:14" x14ac:dyDescent="0.2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2:14" x14ac:dyDescent="0.2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2:14" x14ac:dyDescent="0.2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2:14" x14ac:dyDescent="0.2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2:14" x14ac:dyDescent="0.2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2:14" x14ac:dyDescent="0.2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2:14" x14ac:dyDescent="0.2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2:14" x14ac:dyDescent="0.2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2:14" x14ac:dyDescent="0.2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2:14" x14ac:dyDescent="0.2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2:14" x14ac:dyDescent="0.2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2:14" x14ac:dyDescent="0.2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2:14" x14ac:dyDescent="0.2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2:14" x14ac:dyDescent="0.2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2:14" x14ac:dyDescent="0.2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2:14" x14ac:dyDescent="0.2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2:14" x14ac:dyDescent="0.2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2:14" x14ac:dyDescent="0.2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2:14" x14ac:dyDescent="0.2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2:14" x14ac:dyDescent="0.2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2:14" x14ac:dyDescent="0.2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2:14" x14ac:dyDescent="0.2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2:14" x14ac:dyDescent="0.2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2:14" x14ac:dyDescent="0.2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2:14" x14ac:dyDescent="0.2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2:14" x14ac:dyDescent="0.2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2:14" x14ac:dyDescent="0.2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2:14" x14ac:dyDescent="0.2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2:14" x14ac:dyDescent="0.2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2:14" x14ac:dyDescent="0.2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2:14" x14ac:dyDescent="0.2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2:14" x14ac:dyDescent="0.2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2:14" x14ac:dyDescent="0.2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2:14" x14ac:dyDescent="0.2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2:14" x14ac:dyDescent="0.2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2:14" x14ac:dyDescent="0.2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2:14" x14ac:dyDescent="0.2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2:14" x14ac:dyDescent="0.2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2:14" x14ac:dyDescent="0.2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2:14" x14ac:dyDescent="0.2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2:14" x14ac:dyDescent="0.2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2:14" x14ac:dyDescent="0.2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2:14" x14ac:dyDescent="0.2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2:14" x14ac:dyDescent="0.2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2:14" x14ac:dyDescent="0.2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2:14" x14ac:dyDescent="0.2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2:14" x14ac:dyDescent="0.2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2:14" x14ac:dyDescent="0.2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2:14" x14ac:dyDescent="0.2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2:14" x14ac:dyDescent="0.2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2:14" x14ac:dyDescent="0.2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2:14" x14ac:dyDescent="0.2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2:14" x14ac:dyDescent="0.2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2:14" x14ac:dyDescent="0.2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2:14" x14ac:dyDescent="0.2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2:14" x14ac:dyDescent="0.2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2:14" x14ac:dyDescent="0.2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2:14" x14ac:dyDescent="0.2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2:14" x14ac:dyDescent="0.2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2:14" x14ac:dyDescent="0.2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2:14" x14ac:dyDescent="0.2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2:14" x14ac:dyDescent="0.2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2:14" x14ac:dyDescent="0.2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2:14" x14ac:dyDescent="0.2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2:14" x14ac:dyDescent="0.2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2:14" x14ac:dyDescent="0.2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2:14" x14ac:dyDescent="0.2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2:14" x14ac:dyDescent="0.2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2:14" x14ac:dyDescent="0.2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2:14" x14ac:dyDescent="0.2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2:14" x14ac:dyDescent="0.2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2:14" x14ac:dyDescent="0.2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2:14" x14ac:dyDescent="0.2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2:14" x14ac:dyDescent="0.2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2:14" x14ac:dyDescent="0.2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2:14" x14ac:dyDescent="0.2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2:14" x14ac:dyDescent="0.2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2:14" x14ac:dyDescent="0.2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2:14" x14ac:dyDescent="0.2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2:14" x14ac:dyDescent="0.2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2:14" x14ac:dyDescent="0.2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2:14" x14ac:dyDescent="0.2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2:14" x14ac:dyDescent="0.2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2:14" x14ac:dyDescent="0.2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2:14" x14ac:dyDescent="0.2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2:14" x14ac:dyDescent="0.2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2:14" x14ac:dyDescent="0.2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2:14" x14ac:dyDescent="0.2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2:14" x14ac:dyDescent="0.2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2:14" x14ac:dyDescent="0.2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2:14" x14ac:dyDescent="0.2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2:14" x14ac:dyDescent="0.2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2:14" x14ac:dyDescent="0.2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2:14" x14ac:dyDescent="0.2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2:14" x14ac:dyDescent="0.2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2:14" x14ac:dyDescent="0.2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2:14" x14ac:dyDescent="0.2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2:14" x14ac:dyDescent="0.2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2:14" x14ac:dyDescent="0.2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2:14" x14ac:dyDescent="0.2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2:14" x14ac:dyDescent="0.2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2:14" x14ac:dyDescent="0.2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2:14" x14ac:dyDescent="0.2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2:14" x14ac:dyDescent="0.2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2:14" x14ac:dyDescent="0.2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2:14" x14ac:dyDescent="0.2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2:14" x14ac:dyDescent="0.2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2:14" x14ac:dyDescent="0.2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2:14" x14ac:dyDescent="0.2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2:14" x14ac:dyDescent="0.2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2:14" x14ac:dyDescent="0.2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2:14" x14ac:dyDescent="0.2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2:14" x14ac:dyDescent="0.2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2:14" x14ac:dyDescent="0.2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2:14" x14ac:dyDescent="0.2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2:14" x14ac:dyDescent="0.2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2:14" x14ac:dyDescent="0.2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2:14" x14ac:dyDescent="0.2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2:14" x14ac:dyDescent="0.2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2:14" x14ac:dyDescent="0.2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2:14" x14ac:dyDescent="0.2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2:14" x14ac:dyDescent="0.2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2:14" x14ac:dyDescent="0.2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2:14" x14ac:dyDescent="0.2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2:14" x14ac:dyDescent="0.2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2:14" x14ac:dyDescent="0.2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2:14" x14ac:dyDescent="0.2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2:14" x14ac:dyDescent="0.2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2:14" x14ac:dyDescent="0.2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2:14" x14ac:dyDescent="0.2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2:14" x14ac:dyDescent="0.2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2:14" x14ac:dyDescent="0.2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2:14" x14ac:dyDescent="0.2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2:14" x14ac:dyDescent="0.2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2:14" x14ac:dyDescent="0.2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2:14" x14ac:dyDescent="0.2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2:14" x14ac:dyDescent="0.2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2:14" x14ac:dyDescent="0.2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2:14" x14ac:dyDescent="0.2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2:14" x14ac:dyDescent="0.2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2:14" x14ac:dyDescent="0.2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2:14" x14ac:dyDescent="0.2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2:14" x14ac:dyDescent="0.2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2:14" x14ac:dyDescent="0.2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2:14" x14ac:dyDescent="0.2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2:14" x14ac:dyDescent="0.2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2:14" x14ac:dyDescent="0.2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2:14" x14ac:dyDescent="0.2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2:14" x14ac:dyDescent="0.2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2:14" x14ac:dyDescent="0.2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2:14" x14ac:dyDescent="0.2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2:14" x14ac:dyDescent="0.2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2:14" x14ac:dyDescent="0.2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2:14" x14ac:dyDescent="0.2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2:14" x14ac:dyDescent="0.2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2:14" x14ac:dyDescent="0.2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2:14" x14ac:dyDescent="0.2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2:14" x14ac:dyDescent="0.2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2:14" x14ac:dyDescent="0.2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2:14" x14ac:dyDescent="0.2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2:14" x14ac:dyDescent="0.2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2:14" x14ac:dyDescent="0.2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2:14" x14ac:dyDescent="0.2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2:14" x14ac:dyDescent="0.2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2:14" x14ac:dyDescent="0.2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2:14" x14ac:dyDescent="0.2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2:14" x14ac:dyDescent="0.2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2:14" x14ac:dyDescent="0.2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2:14" x14ac:dyDescent="0.2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2:14" x14ac:dyDescent="0.2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2:14" x14ac:dyDescent="0.2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2:14" x14ac:dyDescent="0.2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2:14" x14ac:dyDescent="0.2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2:14" x14ac:dyDescent="0.2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2:14" x14ac:dyDescent="0.2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2:14" x14ac:dyDescent="0.2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2:14" x14ac:dyDescent="0.2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2:14" x14ac:dyDescent="0.2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2:14" x14ac:dyDescent="0.2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2:14" x14ac:dyDescent="0.2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2:14" x14ac:dyDescent="0.2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2:14" x14ac:dyDescent="0.2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2:14" x14ac:dyDescent="0.2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2:14" x14ac:dyDescent="0.2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2:14" x14ac:dyDescent="0.2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2:14" x14ac:dyDescent="0.2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2:14" x14ac:dyDescent="0.2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2:14" x14ac:dyDescent="0.2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2:14" x14ac:dyDescent="0.2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2:14" x14ac:dyDescent="0.2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2:14" x14ac:dyDescent="0.2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2:14" x14ac:dyDescent="0.2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2:14" x14ac:dyDescent="0.2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2:14" x14ac:dyDescent="0.2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2:14" x14ac:dyDescent="0.2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2:14" x14ac:dyDescent="0.2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2:14" x14ac:dyDescent="0.2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2:14" x14ac:dyDescent="0.2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2:14" x14ac:dyDescent="0.2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2:14" x14ac:dyDescent="0.2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2:14" x14ac:dyDescent="0.2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2:14" x14ac:dyDescent="0.2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2:14" x14ac:dyDescent="0.2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2:14" x14ac:dyDescent="0.2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2:14" x14ac:dyDescent="0.2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2:14" x14ac:dyDescent="0.2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2:14" x14ac:dyDescent="0.2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2:14" x14ac:dyDescent="0.2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2:14" x14ac:dyDescent="0.2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2:14" x14ac:dyDescent="0.2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2:14" x14ac:dyDescent="0.2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2:14" x14ac:dyDescent="0.2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2:14" x14ac:dyDescent="0.2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2:14" x14ac:dyDescent="0.2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2:14" x14ac:dyDescent="0.2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2:14" x14ac:dyDescent="0.2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2:14" x14ac:dyDescent="0.2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2:14" x14ac:dyDescent="0.2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2:14" x14ac:dyDescent="0.2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2:14" x14ac:dyDescent="0.2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2:14" x14ac:dyDescent="0.2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2:14" x14ac:dyDescent="0.2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2:14" x14ac:dyDescent="0.2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2:14" x14ac:dyDescent="0.2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2:14" x14ac:dyDescent="0.2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2:14" x14ac:dyDescent="0.2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2:14" x14ac:dyDescent="0.2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2:14" x14ac:dyDescent="0.2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2:14" x14ac:dyDescent="0.2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2:14" x14ac:dyDescent="0.2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2:14" x14ac:dyDescent="0.2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2:14" x14ac:dyDescent="0.2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2:14" x14ac:dyDescent="0.2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2:14" x14ac:dyDescent="0.2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2:14" x14ac:dyDescent="0.2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2:14" x14ac:dyDescent="0.2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2:14" x14ac:dyDescent="0.2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2:14" x14ac:dyDescent="0.2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2:14" x14ac:dyDescent="0.2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2:14" x14ac:dyDescent="0.2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2:14" x14ac:dyDescent="0.2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2:14" x14ac:dyDescent="0.2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2:14" x14ac:dyDescent="0.2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2:14" x14ac:dyDescent="0.2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2:14" x14ac:dyDescent="0.2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2:14" x14ac:dyDescent="0.2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2:14" x14ac:dyDescent="0.2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2:14" x14ac:dyDescent="0.2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2:14" x14ac:dyDescent="0.2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2:14" x14ac:dyDescent="0.2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2:14" x14ac:dyDescent="0.2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2:14" x14ac:dyDescent="0.2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2:14" x14ac:dyDescent="0.2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2:14" x14ac:dyDescent="0.2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2:14" x14ac:dyDescent="0.2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2:14" x14ac:dyDescent="0.2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2:14" x14ac:dyDescent="0.2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2:14" x14ac:dyDescent="0.2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2:14" x14ac:dyDescent="0.2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2:14" x14ac:dyDescent="0.2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2:14" x14ac:dyDescent="0.2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2:14" x14ac:dyDescent="0.2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2:14" x14ac:dyDescent="0.2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2:14" x14ac:dyDescent="0.2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2:14" x14ac:dyDescent="0.2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2:14" x14ac:dyDescent="0.2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2:14" x14ac:dyDescent="0.2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2:14" x14ac:dyDescent="0.2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2:14" x14ac:dyDescent="0.2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2:14" x14ac:dyDescent="0.2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2:14" x14ac:dyDescent="0.2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2:14" x14ac:dyDescent="0.2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2:14" x14ac:dyDescent="0.2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2:14" x14ac:dyDescent="0.2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2:14" x14ac:dyDescent="0.2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2:14" x14ac:dyDescent="0.2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2:14" x14ac:dyDescent="0.2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2:14" x14ac:dyDescent="0.2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2:14" x14ac:dyDescent="0.2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2:14" x14ac:dyDescent="0.2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2:14" x14ac:dyDescent="0.2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2:14" x14ac:dyDescent="0.2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2:14" x14ac:dyDescent="0.2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2:14" x14ac:dyDescent="0.2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2:14" x14ac:dyDescent="0.2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2:14" x14ac:dyDescent="0.2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2:14" x14ac:dyDescent="0.2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2:14" x14ac:dyDescent="0.2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2:14" x14ac:dyDescent="0.2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2:14" x14ac:dyDescent="0.2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2:14" x14ac:dyDescent="0.2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2:14" x14ac:dyDescent="0.2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2:14" x14ac:dyDescent="0.2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2:14" x14ac:dyDescent="0.2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2:14" x14ac:dyDescent="0.2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2:14" x14ac:dyDescent="0.2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2:14" x14ac:dyDescent="0.2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2:14" x14ac:dyDescent="0.2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2:14" x14ac:dyDescent="0.2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2:14" x14ac:dyDescent="0.2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2:14" x14ac:dyDescent="0.2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2:14" x14ac:dyDescent="0.2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2:14" x14ac:dyDescent="0.2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2:14" x14ac:dyDescent="0.2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2:14" x14ac:dyDescent="0.2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2:14" x14ac:dyDescent="0.2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2:14" x14ac:dyDescent="0.2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2:14" x14ac:dyDescent="0.2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2:14" x14ac:dyDescent="0.2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2:14" x14ac:dyDescent="0.2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2:14" x14ac:dyDescent="0.2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2:14" x14ac:dyDescent="0.2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2:14" x14ac:dyDescent="0.2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2:14" x14ac:dyDescent="0.2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2:14" x14ac:dyDescent="0.2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2:14" x14ac:dyDescent="0.2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2:14" x14ac:dyDescent="0.2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2:14" x14ac:dyDescent="0.2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2:14" x14ac:dyDescent="0.2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2:14" x14ac:dyDescent="0.2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2:14" x14ac:dyDescent="0.2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2:14" x14ac:dyDescent="0.2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2:14" x14ac:dyDescent="0.2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2:14" x14ac:dyDescent="0.2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2:14" x14ac:dyDescent="0.2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2:14" x14ac:dyDescent="0.2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2:14" x14ac:dyDescent="0.2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2:14" x14ac:dyDescent="0.2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2:14" x14ac:dyDescent="0.2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2:14" x14ac:dyDescent="0.2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2:14" x14ac:dyDescent="0.2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2:14" x14ac:dyDescent="0.2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2:14" x14ac:dyDescent="0.2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2:14" x14ac:dyDescent="0.2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2:14" x14ac:dyDescent="0.2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2:14" x14ac:dyDescent="0.2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2:14" x14ac:dyDescent="0.2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2:14" x14ac:dyDescent="0.2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2:14" x14ac:dyDescent="0.2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2:14" x14ac:dyDescent="0.2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2:14" x14ac:dyDescent="0.2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2:14" x14ac:dyDescent="0.2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2:14" x14ac:dyDescent="0.2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2:14" x14ac:dyDescent="0.2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2:14" x14ac:dyDescent="0.2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2:14" x14ac:dyDescent="0.2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2:14" x14ac:dyDescent="0.2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2:14" x14ac:dyDescent="0.2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2:14" x14ac:dyDescent="0.2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2:14" x14ac:dyDescent="0.2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2:14" x14ac:dyDescent="0.2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2:14" x14ac:dyDescent="0.2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2:14" x14ac:dyDescent="0.2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2:14" x14ac:dyDescent="0.2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2:14" x14ac:dyDescent="0.2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2:14" x14ac:dyDescent="0.2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2:14" x14ac:dyDescent="0.2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2:14" x14ac:dyDescent="0.2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2:14" x14ac:dyDescent="0.2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2:14" x14ac:dyDescent="0.2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2:14" x14ac:dyDescent="0.2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2:14" x14ac:dyDescent="0.2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2:14" x14ac:dyDescent="0.2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2:14" x14ac:dyDescent="0.2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2:14" x14ac:dyDescent="0.2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2:14" x14ac:dyDescent="0.2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2:14" x14ac:dyDescent="0.2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2:14" x14ac:dyDescent="0.2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2:14" x14ac:dyDescent="0.2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2:14" x14ac:dyDescent="0.2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2:14" x14ac:dyDescent="0.2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2:14" x14ac:dyDescent="0.2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2:14" x14ac:dyDescent="0.2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2:14" x14ac:dyDescent="0.2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2:14" x14ac:dyDescent="0.2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2:14" x14ac:dyDescent="0.2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2:14" x14ac:dyDescent="0.2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2:14" x14ac:dyDescent="0.2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2:14" x14ac:dyDescent="0.2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2:14" x14ac:dyDescent="0.2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2:14" x14ac:dyDescent="0.2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2:14" x14ac:dyDescent="0.2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2:14" x14ac:dyDescent="0.2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2:14" x14ac:dyDescent="0.2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2:14" x14ac:dyDescent="0.2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2:14" x14ac:dyDescent="0.2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2:14" x14ac:dyDescent="0.2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2:14" x14ac:dyDescent="0.2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2:14" x14ac:dyDescent="0.2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2:14" x14ac:dyDescent="0.2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2:14" x14ac:dyDescent="0.2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2:14" x14ac:dyDescent="0.2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2:14" x14ac:dyDescent="0.2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2:14" x14ac:dyDescent="0.2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2:14" x14ac:dyDescent="0.2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2:14" x14ac:dyDescent="0.2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2:14" x14ac:dyDescent="0.2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2:14" x14ac:dyDescent="0.2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2:14" x14ac:dyDescent="0.2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2:14" x14ac:dyDescent="0.2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2:14" x14ac:dyDescent="0.2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2:14" x14ac:dyDescent="0.2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2:14" x14ac:dyDescent="0.2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2:14" x14ac:dyDescent="0.2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2:14" x14ac:dyDescent="0.2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2:14" x14ac:dyDescent="0.2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2:14" x14ac:dyDescent="0.2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2:14" x14ac:dyDescent="0.2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 spans="2:14" x14ac:dyDescent="0.2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  <row r="1061" spans="2:14" x14ac:dyDescent="0.2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</row>
    <row r="1062" spans="2:14" x14ac:dyDescent="0.2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</row>
    <row r="1063" spans="2:14" x14ac:dyDescent="0.2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</row>
    <row r="1064" spans="2:14" x14ac:dyDescent="0.2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</row>
    <row r="1065" spans="2:14" x14ac:dyDescent="0.2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</row>
    <row r="1066" spans="2:14" x14ac:dyDescent="0.2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</row>
    <row r="1067" spans="2:14" x14ac:dyDescent="0.2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</row>
    <row r="1068" spans="2:14" x14ac:dyDescent="0.2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</row>
    <row r="1069" spans="2:14" x14ac:dyDescent="0.2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</row>
    <row r="1070" spans="2:14" x14ac:dyDescent="0.2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</row>
    <row r="1071" spans="2:14" x14ac:dyDescent="0.2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</row>
    <row r="1072" spans="2:14" x14ac:dyDescent="0.2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</row>
    <row r="1073" spans="2:14" x14ac:dyDescent="0.2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</row>
    <row r="1074" spans="2:14" x14ac:dyDescent="0.2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</row>
    <row r="1075" spans="2:14" x14ac:dyDescent="0.2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</row>
    <row r="1076" spans="2:14" x14ac:dyDescent="0.2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</row>
    <row r="1077" spans="2:14" x14ac:dyDescent="0.2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</row>
    <row r="1078" spans="2:14" x14ac:dyDescent="0.2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</row>
    <row r="1079" spans="2:14" x14ac:dyDescent="0.2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</row>
    <row r="1080" spans="2:14" x14ac:dyDescent="0.2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 spans="2:14" x14ac:dyDescent="0.2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</row>
    <row r="1082" spans="2:14" x14ac:dyDescent="0.2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</row>
    <row r="1083" spans="2:14" x14ac:dyDescent="0.2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</row>
    <row r="1084" spans="2:14" x14ac:dyDescent="0.2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</row>
    <row r="1085" spans="2:14" x14ac:dyDescent="0.2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</row>
    <row r="1086" spans="2:14" x14ac:dyDescent="0.2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</row>
    <row r="1087" spans="2:14" x14ac:dyDescent="0.2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</row>
    <row r="1088" spans="2:14" x14ac:dyDescent="0.2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</row>
    <row r="1089" spans="2:14" x14ac:dyDescent="0.2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</row>
    <row r="1090" spans="2:14" x14ac:dyDescent="0.2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</row>
    <row r="1091" spans="2:14" x14ac:dyDescent="0.2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 spans="2:14" x14ac:dyDescent="0.2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</row>
    <row r="1093" spans="2:14" x14ac:dyDescent="0.2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</row>
    <row r="1094" spans="2:14" x14ac:dyDescent="0.2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</row>
    <row r="1095" spans="2:14" x14ac:dyDescent="0.2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</row>
    <row r="1096" spans="2:14" x14ac:dyDescent="0.2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</row>
    <row r="1097" spans="2:14" x14ac:dyDescent="0.2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</row>
    <row r="1098" spans="2:14" x14ac:dyDescent="0.2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</row>
    <row r="1099" spans="2:14" x14ac:dyDescent="0.2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</row>
    <row r="1100" spans="2:14" x14ac:dyDescent="0.2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</row>
    <row r="1101" spans="2:14" x14ac:dyDescent="0.2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</row>
    <row r="1102" spans="2:14" x14ac:dyDescent="0.2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</row>
    <row r="1103" spans="2:14" x14ac:dyDescent="0.2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</row>
    <row r="1104" spans="2:14" x14ac:dyDescent="0.2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</row>
    <row r="1105" spans="2:14" x14ac:dyDescent="0.2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</row>
    <row r="1106" spans="2:14" x14ac:dyDescent="0.2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</row>
    <row r="1107" spans="2:14" x14ac:dyDescent="0.2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</row>
    <row r="1108" spans="2:14" x14ac:dyDescent="0.2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</row>
    <row r="1109" spans="2:14" x14ac:dyDescent="0.2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</row>
    <row r="1110" spans="2:14" x14ac:dyDescent="0.2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</row>
    <row r="1111" spans="2:14" x14ac:dyDescent="0.2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</row>
    <row r="1112" spans="2:14" x14ac:dyDescent="0.2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</row>
    <row r="1113" spans="2:14" x14ac:dyDescent="0.2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</row>
    <row r="1114" spans="2:14" x14ac:dyDescent="0.2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</row>
    <row r="1115" spans="2:14" x14ac:dyDescent="0.2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</row>
    <row r="1116" spans="2:14" x14ac:dyDescent="0.2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</row>
    <row r="1117" spans="2:14" x14ac:dyDescent="0.2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</row>
    <row r="1118" spans="2:14" x14ac:dyDescent="0.2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</row>
    <row r="1119" spans="2:14" x14ac:dyDescent="0.2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</row>
    <row r="1120" spans="2:14" x14ac:dyDescent="0.2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</row>
    <row r="1121" spans="2:14" x14ac:dyDescent="0.2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</row>
    <row r="1122" spans="2:14" x14ac:dyDescent="0.2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</row>
    <row r="1123" spans="2:14" x14ac:dyDescent="0.2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</row>
    <row r="1124" spans="2:14" x14ac:dyDescent="0.2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</row>
    <row r="1125" spans="2:14" x14ac:dyDescent="0.2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</row>
    <row r="1126" spans="2:14" x14ac:dyDescent="0.2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</row>
    <row r="1127" spans="2:14" x14ac:dyDescent="0.2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</row>
    <row r="1128" spans="2:14" x14ac:dyDescent="0.2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</row>
    <row r="1129" spans="2:14" x14ac:dyDescent="0.2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</row>
    <row r="1130" spans="2:14" x14ac:dyDescent="0.2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</row>
    <row r="1131" spans="2:14" x14ac:dyDescent="0.2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</row>
    <row r="1132" spans="2:14" x14ac:dyDescent="0.2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</row>
    <row r="1133" spans="2:14" x14ac:dyDescent="0.2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</row>
    <row r="1134" spans="2:14" x14ac:dyDescent="0.2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</row>
    <row r="1135" spans="2:14" x14ac:dyDescent="0.2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</row>
    <row r="1136" spans="2:14" x14ac:dyDescent="0.2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</row>
    <row r="1137" spans="2:14" x14ac:dyDescent="0.2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</row>
    <row r="1138" spans="2:14" x14ac:dyDescent="0.2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</row>
    <row r="1139" spans="2:14" x14ac:dyDescent="0.2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</row>
    <row r="1140" spans="2:14" x14ac:dyDescent="0.2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</row>
    <row r="1141" spans="2:14" x14ac:dyDescent="0.2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</row>
    <row r="1142" spans="2:14" x14ac:dyDescent="0.2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</row>
    <row r="1143" spans="2:14" x14ac:dyDescent="0.2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</row>
    <row r="1144" spans="2:14" x14ac:dyDescent="0.2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</row>
    <row r="1145" spans="2:14" x14ac:dyDescent="0.2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</row>
    <row r="1146" spans="2:14" x14ac:dyDescent="0.2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</row>
    <row r="1147" spans="2:14" x14ac:dyDescent="0.2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</row>
    <row r="1148" spans="2:14" x14ac:dyDescent="0.2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</row>
    <row r="1149" spans="2:14" x14ac:dyDescent="0.2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</row>
    <row r="1150" spans="2:14" x14ac:dyDescent="0.2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</row>
    <row r="1151" spans="2:14" x14ac:dyDescent="0.2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</row>
    <row r="1152" spans="2:14" x14ac:dyDescent="0.2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</row>
    <row r="1153" spans="2:14" x14ac:dyDescent="0.2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</row>
    <row r="1154" spans="2:14" x14ac:dyDescent="0.2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</row>
    <row r="1155" spans="2:14" x14ac:dyDescent="0.2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</row>
    <row r="1156" spans="2:14" x14ac:dyDescent="0.2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</row>
    <row r="1157" spans="2:14" x14ac:dyDescent="0.2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</row>
    <row r="1158" spans="2:14" x14ac:dyDescent="0.2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</row>
    <row r="1159" spans="2:14" x14ac:dyDescent="0.2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</row>
    <row r="1160" spans="2:14" x14ac:dyDescent="0.2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</row>
    <row r="1161" spans="2:14" x14ac:dyDescent="0.2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</row>
    <row r="1162" spans="2:14" x14ac:dyDescent="0.2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</row>
    <row r="1163" spans="2:14" x14ac:dyDescent="0.2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</row>
    <row r="1164" spans="2:14" x14ac:dyDescent="0.2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</row>
    <row r="1165" spans="2:14" x14ac:dyDescent="0.2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</row>
    <row r="1166" spans="2:14" x14ac:dyDescent="0.2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</row>
    <row r="1167" spans="2:14" x14ac:dyDescent="0.2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</row>
    <row r="1168" spans="2:14" x14ac:dyDescent="0.2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</row>
    <row r="1169" spans="2:14" x14ac:dyDescent="0.2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</row>
    <row r="1170" spans="2:14" x14ac:dyDescent="0.2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</row>
    <row r="1171" spans="2:14" x14ac:dyDescent="0.2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</row>
    <row r="1172" spans="2:14" x14ac:dyDescent="0.2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</row>
    <row r="1173" spans="2:14" x14ac:dyDescent="0.2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</row>
    <row r="1174" spans="2:14" x14ac:dyDescent="0.2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</row>
    <row r="1175" spans="2:14" x14ac:dyDescent="0.2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</row>
    <row r="1176" spans="2:14" x14ac:dyDescent="0.2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</row>
    <row r="1177" spans="2:14" x14ac:dyDescent="0.2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</row>
    <row r="1178" spans="2:14" x14ac:dyDescent="0.2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</row>
    <row r="1179" spans="2:14" x14ac:dyDescent="0.2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</row>
    <row r="1180" spans="2:14" x14ac:dyDescent="0.2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</row>
    <row r="1181" spans="2:14" x14ac:dyDescent="0.2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</row>
    <row r="1182" spans="2:14" x14ac:dyDescent="0.2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</row>
    <row r="1183" spans="2:14" x14ac:dyDescent="0.2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</row>
    <row r="1184" spans="2:14" x14ac:dyDescent="0.2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</row>
    <row r="1185" spans="2:14" x14ac:dyDescent="0.2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</row>
    <row r="1186" spans="2:14" x14ac:dyDescent="0.2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</row>
    <row r="1187" spans="2:14" x14ac:dyDescent="0.2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</row>
    <row r="1188" spans="2:14" x14ac:dyDescent="0.2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</row>
    <row r="1189" spans="2:14" x14ac:dyDescent="0.2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</row>
    <row r="1190" spans="2:14" x14ac:dyDescent="0.2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</row>
    <row r="1191" spans="2:14" x14ac:dyDescent="0.2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</row>
    <row r="1192" spans="2:14" x14ac:dyDescent="0.2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</row>
    <row r="1193" spans="2:14" x14ac:dyDescent="0.2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</row>
    <row r="1194" spans="2:14" x14ac:dyDescent="0.2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</row>
    <row r="1195" spans="2:14" x14ac:dyDescent="0.2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</row>
    <row r="1196" spans="2:14" x14ac:dyDescent="0.2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</row>
    <row r="1197" spans="2:14" x14ac:dyDescent="0.2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</row>
    <row r="1198" spans="2:14" x14ac:dyDescent="0.2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</row>
    <row r="1199" spans="2:14" x14ac:dyDescent="0.2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</row>
    <row r="1200" spans="2:14" x14ac:dyDescent="0.2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</row>
    <row r="1201" spans="2:14" x14ac:dyDescent="0.2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</row>
    <row r="1202" spans="2:14" x14ac:dyDescent="0.2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</row>
    <row r="1203" spans="2:14" x14ac:dyDescent="0.2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</row>
    <row r="1204" spans="2:14" x14ac:dyDescent="0.2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</row>
    <row r="1205" spans="2:14" x14ac:dyDescent="0.2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</row>
    <row r="1206" spans="2:14" x14ac:dyDescent="0.2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</row>
    <row r="1207" spans="2:14" x14ac:dyDescent="0.2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</row>
    <row r="1208" spans="2:14" x14ac:dyDescent="0.2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</row>
    <row r="1209" spans="2:14" x14ac:dyDescent="0.2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</row>
    <row r="1210" spans="2:14" x14ac:dyDescent="0.2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</row>
    <row r="1211" spans="2:14" x14ac:dyDescent="0.2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</row>
    <row r="1212" spans="2:14" x14ac:dyDescent="0.2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</row>
    <row r="1213" spans="2:14" x14ac:dyDescent="0.2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</row>
    <row r="1214" spans="2:14" x14ac:dyDescent="0.2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</row>
    <row r="1215" spans="2:14" x14ac:dyDescent="0.2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</row>
    <row r="1216" spans="2:14" x14ac:dyDescent="0.2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</row>
    <row r="1217" spans="2:14" x14ac:dyDescent="0.2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</row>
    <row r="1218" spans="2:14" x14ac:dyDescent="0.2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</row>
    <row r="1219" spans="2:14" x14ac:dyDescent="0.2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</row>
    <row r="1220" spans="2:14" x14ac:dyDescent="0.2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</row>
    <row r="1221" spans="2:14" x14ac:dyDescent="0.2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</row>
    <row r="1222" spans="2:14" x14ac:dyDescent="0.2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</row>
    <row r="1223" spans="2:14" x14ac:dyDescent="0.2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</row>
    <row r="1224" spans="2:14" x14ac:dyDescent="0.2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</row>
    <row r="1225" spans="2:14" x14ac:dyDescent="0.2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</row>
    <row r="1226" spans="2:14" x14ac:dyDescent="0.2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</row>
    <row r="1227" spans="2:14" x14ac:dyDescent="0.2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</row>
    <row r="1228" spans="2:14" x14ac:dyDescent="0.2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</row>
    <row r="1229" spans="2:14" x14ac:dyDescent="0.2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</row>
    <row r="1230" spans="2:14" x14ac:dyDescent="0.2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</row>
    <row r="1231" spans="2:14" x14ac:dyDescent="0.2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</row>
    <row r="1232" spans="2:14" x14ac:dyDescent="0.2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</row>
    <row r="1233" spans="2:14" x14ac:dyDescent="0.2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</row>
    <row r="1234" spans="2:14" x14ac:dyDescent="0.2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</row>
    <row r="1235" spans="2:14" x14ac:dyDescent="0.2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</row>
    <row r="1236" spans="2:14" x14ac:dyDescent="0.2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</row>
    <row r="1237" spans="2:14" x14ac:dyDescent="0.2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</row>
    <row r="1238" spans="2:14" x14ac:dyDescent="0.2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</row>
    <row r="1239" spans="2:14" x14ac:dyDescent="0.2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</row>
    <row r="1240" spans="2:14" x14ac:dyDescent="0.2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</row>
    <row r="1241" spans="2:14" x14ac:dyDescent="0.2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</row>
    <row r="1242" spans="2:14" x14ac:dyDescent="0.2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</row>
    <row r="1243" spans="2:14" x14ac:dyDescent="0.2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</row>
    <row r="1244" spans="2:14" x14ac:dyDescent="0.2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</row>
    <row r="1245" spans="2:14" x14ac:dyDescent="0.2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</row>
    <row r="1246" spans="2:14" x14ac:dyDescent="0.2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</row>
    <row r="1247" spans="2:14" x14ac:dyDescent="0.2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</row>
    <row r="1248" spans="2:14" x14ac:dyDescent="0.2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</row>
    <row r="1249" spans="2:14" x14ac:dyDescent="0.2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</row>
    <row r="1250" spans="2:14" x14ac:dyDescent="0.2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</row>
    <row r="1251" spans="2:14" x14ac:dyDescent="0.2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</row>
    <row r="1252" spans="2:14" x14ac:dyDescent="0.2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</row>
    <row r="1253" spans="2:14" x14ac:dyDescent="0.2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</row>
    <row r="1254" spans="2:14" x14ac:dyDescent="0.2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</row>
    <row r="1255" spans="2:14" x14ac:dyDescent="0.2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</row>
    <row r="1256" spans="2:14" x14ac:dyDescent="0.2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</row>
    <row r="1257" spans="2:14" x14ac:dyDescent="0.2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</row>
    <row r="1258" spans="2:14" x14ac:dyDescent="0.2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 spans="2:14" x14ac:dyDescent="0.2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</row>
    <row r="1260" spans="2:14" x14ac:dyDescent="0.2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</row>
    <row r="1261" spans="2:14" x14ac:dyDescent="0.2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</row>
    <row r="1262" spans="2:14" x14ac:dyDescent="0.2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</row>
    <row r="1263" spans="2:14" x14ac:dyDescent="0.2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</row>
    <row r="1264" spans="2:14" x14ac:dyDescent="0.2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</row>
    <row r="1265" spans="2:14" x14ac:dyDescent="0.2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</row>
    <row r="1266" spans="2:14" x14ac:dyDescent="0.2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</row>
    <row r="1267" spans="2:14" x14ac:dyDescent="0.2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</row>
    <row r="1268" spans="2:14" x14ac:dyDescent="0.2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</row>
    <row r="1269" spans="2:14" x14ac:dyDescent="0.2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</row>
    <row r="1270" spans="2:14" x14ac:dyDescent="0.2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</row>
    <row r="1271" spans="2:14" x14ac:dyDescent="0.2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</row>
    <row r="1272" spans="2:14" x14ac:dyDescent="0.2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</row>
    <row r="1273" spans="2:14" x14ac:dyDescent="0.2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</row>
    <row r="1274" spans="2:14" x14ac:dyDescent="0.2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</row>
    <row r="1275" spans="2:14" x14ac:dyDescent="0.2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</row>
    <row r="1276" spans="2:14" x14ac:dyDescent="0.2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</row>
    <row r="1277" spans="2:14" x14ac:dyDescent="0.2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</row>
    <row r="1278" spans="2:14" x14ac:dyDescent="0.2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</row>
    <row r="1279" spans="2:14" x14ac:dyDescent="0.2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</row>
    <row r="1280" spans="2:14" x14ac:dyDescent="0.2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</row>
    <row r="1281" spans="2:14" x14ac:dyDescent="0.2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</row>
    <row r="1282" spans="2:14" x14ac:dyDescent="0.2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</row>
    <row r="1283" spans="2:14" x14ac:dyDescent="0.2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</row>
    <row r="1284" spans="2:14" x14ac:dyDescent="0.2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</row>
    <row r="1285" spans="2:14" x14ac:dyDescent="0.2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</row>
    <row r="1286" spans="2:14" x14ac:dyDescent="0.2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</row>
    <row r="1287" spans="2:14" x14ac:dyDescent="0.2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</row>
    <row r="1288" spans="2:14" x14ac:dyDescent="0.2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</row>
    <row r="1289" spans="2:14" x14ac:dyDescent="0.2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</row>
    <row r="1290" spans="2:14" x14ac:dyDescent="0.2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</row>
    <row r="1291" spans="2:14" x14ac:dyDescent="0.2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</row>
    <row r="1292" spans="2:14" x14ac:dyDescent="0.2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</row>
    <row r="1293" spans="2:14" x14ac:dyDescent="0.2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</row>
    <row r="1294" spans="2:14" x14ac:dyDescent="0.2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</row>
    <row r="1295" spans="2:14" x14ac:dyDescent="0.2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</row>
    <row r="1296" spans="2:14" x14ac:dyDescent="0.2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</row>
    <row r="1297" spans="2:14" x14ac:dyDescent="0.2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</row>
    <row r="1298" spans="2:14" x14ac:dyDescent="0.2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</row>
    <row r="1299" spans="2:14" x14ac:dyDescent="0.2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</row>
    <row r="1300" spans="2:14" x14ac:dyDescent="0.2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</row>
    <row r="1301" spans="2:14" x14ac:dyDescent="0.2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</row>
    <row r="1302" spans="2:14" x14ac:dyDescent="0.2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</row>
    <row r="1303" spans="2:14" x14ac:dyDescent="0.2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</row>
    <row r="1304" spans="2:14" x14ac:dyDescent="0.2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</row>
    <row r="1305" spans="2:14" x14ac:dyDescent="0.2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</row>
    <row r="1306" spans="2:14" x14ac:dyDescent="0.2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</row>
    <row r="1307" spans="2:14" x14ac:dyDescent="0.2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</row>
    <row r="1308" spans="2:14" x14ac:dyDescent="0.2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</row>
    <row r="1309" spans="2:14" x14ac:dyDescent="0.2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</row>
    <row r="1310" spans="2:14" x14ac:dyDescent="0.2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</row>
    <row r="1311" spans="2:14" x14ac:dyDescent="0.2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</row>
    <row r="1312" spans="2:14" x14ac:dyDescent="0.2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</row>
    <row r="1313" spans="2:14" x14ac:dyDescent="0.2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</row>
    <row r="1314" spans="2:14" x14ac:dyDescent="0.2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</row>
    <row r="1315" spans="2:14" x14ac:dyDescent="0.2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</row>
    <row r="1316" spans="2:14" x14ac:dyDescent="0.2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</row>
    <row r="1317" spans="2:14" x14ac:dyDescent="0.2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</row>
    <row r="1318" spans="2:14" x14ac:dyDescent="0.2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</row>
    <row r="1319" spans="2:14" x14ac:dyDescent="0.2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</row>
    <row r="1320" spans="2:14" x14ac:dyDescent="0.2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</row>
    <row r="1321" spans="2:14" x14ac:dyDescent="0.2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</row>
    <row r="1322" spans="2:14" x14ac:dyDescent="0.2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</row>
    <row r="1323" spans="2:14" x14ac:dyDescent="0.2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</row>
    <row r="1324" spans="2:14" x14ac:dyDescent="0.2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</row>
    <row r="1325" spans="2:14" x14ac:dyDescent="0.2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</row>
    <row r="1326" spans="2:14" x14ac:dyDescent="0.2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</row>
    <row r="1327" spans="2:14" x14ac:dyDescent="0.2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</row>
    <row r="1328" spans="2:14" x14ac:dyDescent="0.2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</row>
    <row r="1329" spans="2:14" x14ac:dyDescent="0.2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</row>
    <row r="1330" spans="2:14" x14ac:dyDescent="0.2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</row>
    <row r="1331" spans="2:14" x14ac:dyDescent="0.2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</row>
    <row r="1332" spans="2:14" x14ac:dyDescent="0.2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</row>
    <row r="1333" spans="2:14" x14ac:dyDescent="0.2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</row>
    <row r="1334" spans="2:14" x14ac:dyDescent="0.2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</row>
    <row r="1335" spans="2:14" x14ac:dyDescent="0.2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</row>
    <row r="1336" spans="2:14" x14ac:dyDescent="0.2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</row>
    <row r="1337" spans="2:14" x14ac:dyDescent="0.2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</row>
    <row r="1338" spans="2:14" x14ac:dyDescent="0.2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</row>
    <row r="1339" spans="2:14" x14ac:dyDescent="0.2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</row>
    <row r="1340" spans="2:14" x14ac:dyDescent="0.2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</row>
    <row r="1341" spans="2:14" x14ac:dyDescent="0.2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</row>
    <row r="1342" spans="2:14" x14ac:dyDescent="0.2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</row>
    <row r="1343" spans="2:14" x14ac:dyDescent="0.2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</row>
    <row r="1344" spans="2:14" x14ac:dyDescent="0.2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</row>
    <row r="1345" spans="2:14" x14ac:dyDescent="0.2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</row>
    <row r="1346" spans="2:14" x14ac:dyDescent="0.2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</row>
    <row r="1347" spans="2:14" x14ac:dyDescent="0.2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 spans="2:14" x14ac:dyDescent="0.2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</row>
    <row r="1349" spans="2:14" x14ac:dyDescent="0.2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</row>
    <row r="1350" spans="2:14" x14ac:dyDescent="0.2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</row>
    <row r="1351" spans="2:14" x14ac:dyDescent="0.2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</row>
    <row r="1352" spans="2:14" x14ac:dyDescent="0.2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</row>
    <row r="1353" spans="2:14" x14ac:dyDescent="0.2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</row>
    <row r="1354" spans="2:14" x14ac:dyDescent="0.2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</row>
    <row r="1355" spans="2:14" x14ac:dyDescent="0.2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</row>
    <row r="1356" spans="2:14" x14ac:dyDescent="0.2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</row>
    <row r="1357" spans="2:14" x14ac:dyDescent="0.2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</row>
    <row r="1358" spans="2:14" x14ac:dyDescent="0.2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 spans="2:14" x14ac:dyDescent="0.2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</row>
    <row r="1360" spans="2:14" x14ac:dyDescent="0.2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</row>
    <row r="1361" spans="2:14" x14ac:dyDescent="0.2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</row>
    <row r="1362" spans="2:14" x14ac:dyDescent="0.2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</row>
    <row r="1363" spans="2:14" x14ac:dyDescent="0.2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</row>
    <row r="1364" spans="2:14" x14ac:dyDescent="0.2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</row>
    <row r="1365" spans="2:14" x14ac:dyDescent="0.2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</row>
    <row r="1366" spans="2:14" x14ac:dyDescent="0.2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</row>
    <row r="1367" spans="2:14" x14ac:dyDescent="0.2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</row>
    <row r="1368" spans="2:14" x14ac:dyDescent="0.2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</row>
    <row r="1369" spans="2:14" x14ac:dyDescent="0.2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</row>
    <row r="1370" spans="2:14" x14ac:dyDescent="0.2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</row>
    <row r="1371" spans="2:14" x14ac:dyDescent="0.2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</row>
    <row r="1372" spans="2:14" x14ac:dyDescent="0.2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</row>
    <row r="1373" spans="2:14" x14ac:dyDescent="0.2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</row>
    <row r="1374" spans="2:14" x14ac:dyDescent="0.2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</row>
    <row r="1375" spans="2:14" x14ac:dyDescent="0.2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</row>
    <row r="1376" spans="2:14" x14ac:dyDescent="0.2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</row>
    <row r="1377" spans="2:14" x14ac:dyDescent="0.2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</row>
    <row r="1378" spans="2:14" x14ac:dyDescent="0.2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</row>
    <row r="1379" spans="2:14" x14ac:dyDescent="0.2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</row>
    <row r="1380" spans="2:14" x14ac:dyDescent="0.2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</row>
    <row r="1381" spans="2:14" x14ac:dyDescent="0.2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</row>
    <row r="1382" spans="2:14" x14ac:dyDescent="0.2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</row>
    <row r="1383" spans="2:14" x14ac:dyDescent="0.2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</row>
    <row r="1384" spans="2:14" x14ac:dyDescent="0.2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</row>
    <row r="1385" spans="2:14" x14ac:dyDescent="0.2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</row>
    <row r="1386" spans="2:14" x14ac:dyDescent="0.2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</row>
    <row r="1387" spans="2:14" x14ac:dyDescent="0.2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</row>
    <row r="1388" spans="2:14" x14ac:dyDescent="0.2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</row>
    <row r="1389" spans="2:14" x14ac:dyDescent="0.2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</row>
    <row r="1390" spans="2:14" x14ac:dyDescent="0.2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</row>
    <row r="1391" spans="2:14" x14ac:dyDescent="0.2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</row>
    <row r="1392" spans="2:14" x14ac:dyDescent="0.2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</row>
    <row r="1393" spans="2:14" x14ac:dyDescent="0.2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</row>
    <row r="1394" spans="2:14" x14ac:dyDescent="0.2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</row>
    <row r="1395" spans="2:14" x14ac:dyDescent="0.2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</row>
    <row r="1396" spans="2:14" x14ac:dyDescent="0.2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</row>
    <row r="1397" spans="2:14" x14ac:dyDescent="0.2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</row>
    <row r="1398" spans="2:14" x14ac:dyDescent="0.2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</row>
    <row r="1399" spans="2:14" x14ac:dyDescent="0.2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</row>
    <row r="1400" spans="2:14" x14ac:dyDescent="0.2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</row>
    <row r="1401" spans="2:14" x14ac:dyDescent="0.2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</row>
    <row r="1402" spans="2:14" x14ac:dyDescent="0.2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</row>
    <row r="1403" spans="2:14" x14ac:dyDescent="0.2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</row>
    <row r="1404" spans="2:14" x14ac:dyDescent="0.2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</row>
    <row r="1405" spans="2:14" x14ac:dyDescent="0.2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</row>
    <row r="1406" spans="2:14" x14ac:dyDescent="0.2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</row>
    <row r="1407" spans="2:14" x14ac:dyDescent="0.2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</row>
    <row r="1408" spans="2:14" x14ac:dyDescent="0.2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</row>
    <row r="1409" spans="2:14" x14ac:dyDescent="0.2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</row>
    <row r="1410" spans="2:14" x14ac:dyDescent="0.2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</row>
    <row r="1411" spans="2:14" x14ac:dyDescent="0.2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</row>
    <row r="1412" spans="2:14" x14ac:dyDescent="0.2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</row>
    <row r="1413" spans="2:14" x14ac:dyDescent="0.2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</row>
    <row r="1414" spans="2:14" x14ac:dyDescent="0.2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</row>
    <row r="1415" spans="2:14" x14ac:dyDescent="0.2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</row>
    <row r="1416" spans="2:14" x14ac:dyDescent="0.2"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</row>
    <row r="1417" spans="2:14" x14ac:dyDescent="0.2"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</row>
    <row r="1418" spans="2:14" x14ac:dyDescent="0.2"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</row>
    <row r="1419" spans="2:14" x14ac:dyDescent="0.2"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</row>
    <row r="1420" spans="2:14" x14ac:dyDescent="0.2"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</row>
    <row r="1421" spans="2:14" x14ac:dyDescent="0.2"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</row>
    <row r="1422" spans="2:14" x14ac:dyDescent="0.2"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</row>
    <row r="1423" spans="2:14" x14ac:dyDescent="0.2"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</row>
    <row r="1424" spans="2:14" x14ac:dyDescent="0.2"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</row>
    <row r="1425" spans="2:14" x14ac:dyDescent="0.2"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</row>
    <row r="1426" spans="2:14" x14ac:dyDescent="0.2"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</row>
    <row r="1427" spans="2:14" x14ac:dyDescent="0.2"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</row>
    <row r="1428" spans="2:14" x14ac:dyDescent="0.2"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</row>
    <row r="1429" spans="2:14" x14ac:dyDescent="0.2"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</row>
    <row r="1430" spans="2:14" x14ac:dyDescent="0.2"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</row>
    <row r="1431" spans="2:14" x14ac:dyDescent="0.2"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</row>
    <row r="1432" spans="2:14" x14ac:dyDescent="0.2"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</row>
    <row r="1433" spans="2:14" x14ac:dyDescent="0.2"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</row>
    <row r="1434" spans="2:14" x14ac:dyDescent="0.2"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</row>
    <row r="1435" spans="2:14" x14ac:dyDescent="0.2"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</row>
    <row r="1436" spans="2:14" x14ac:dyDescent="0.2"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2:14" x14ac:dyDescent="0.2"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</row>
    <row r="1438" spans="2:14" x14ac:dyDescent="0.2"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</row>
    <row r="1439" spans="2:14" x14ac:dyDescent="0.2"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</row>
    <row r="1440" spans="2:14" x14ac:dyDescent="0.2"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</row>
    <row r="1441" spans="2:14" x14ac:dyDescent="0.2"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</row>
    <row r="1442" spans="2:14" x14ac:dyDescent="0.2"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</row>
    <row r="1443" spans="2:14" x14ac:dyDescent="0.2"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</row>
    <row r="1444" spans="2:14" x14ac:dyDescent="0.2"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</row>
    <row r="1445" spans="2:14" x14ac:dyDescent="0.2"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</row>
    <row r="1446" spans="2:14" x14ac:dyDescent="0.2"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</row>
    <row r="1447" spans="2:14" x14ac:dyDescent="0.2"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 spans="2:14" x14ac:dyDescent="0.2"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</row>
    <row r="1449" spans="2:14" x14ac:dyDescent="0.2"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</row>
    <row r="1450" spans="2:14" x14ac:dyDescent="0.2"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</row>
    <row r="1451" spans="2:14" x14ac:dyDescent="0.2"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</row>
    <row r="1452" spans="2:14" x14ac:dyDescent="0.2"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</row>
    <row r="1453" spans="2:14" x14ac:dyDescent="0.2"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</row>
    <row r="1454" spans="2:14" x14ac:dyDescent="0.2"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</row>
    <row r="1455" spans="2:14" x14ac:dyDescent="0.2"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</row>
    <row r="1456" spans="2:14" x14ac:dyDescent="0.2"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</row>
    <row r="1457" spans="2:14" x14ac:dyDescent="0.2"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</row>
    <row r="1458" spans="2:14" x14ac:dyDescent="0.2"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</row>
    <row r="1459" spans="2:14" x14ac:dyDescent="0.2"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</row>
    <row r="1460" spans="2:14" x14ac:dyDescent="0.2"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</row>
    <row r="1461" spans="2:14" x14ac:dyDescent="0.2"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</row>
    <row r="1462" spans="2:14" x14ac:dyDescent="0.2"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</row>
    <row r="1463" spans="2:14" x14ac:dyDescent="0.2"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</row>
    <row r="1464" spans="2:14" x14ac:dyDescent="0.2"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</row>
    <row r="1465" spans="2:14" x14ac:dyDescent="0.2"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</row>
    <row r="1466" spans="2:14" x14ac:dyDescent="0.2"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</row>
    <row r="1467" spans="2:14" x14ac:dyDescent="0.2"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</row>
    <row r="1468" spans="2:14" x14ac:dyDescent="0.2"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</row>
    <row r="1469" spans="2:14" x14ac:dyDescent="0.2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</row>
    <row r="1470" spans="2:14" x14ac:dyDescent="0.2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</row>
    <row r="1471" spans="2:14" x14ac:dyDescent="0.2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</row>
    <row r="1472" spans="2:14" x14ac:dyDescent="0.2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</row>
    <row r="1473" spans="2:14" x14ac:dyDescent="0.2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</row>
    <row r="1474" spans="2:14" x14ac:dyDescent="0.2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</row>
    <row r="1475" spans="2:14" x14ac:dyDescent="0.2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</row>
    <row r="1476" spans="2:14" x14ac:dyDescent="0.2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</row>
    <row r="1477" spans="2:14" x14ac:dyDescent="0.2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</row>
    <row r="1478" spans="2:14" x14ac:dyDescent="0.2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</row>
    <row r="1479" spans="2:14" x14ac:dyDescent="0.2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</row>
    <row r="1480" spans="2:14" x14ac:dyDescent="0.2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</row>
    <row r="1481" spans="2:14" x14ac:dyDescent="0.2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</row>
    <row r="1482" spans="2:14" x14ac:dyDescent="0.2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</row>
    <row r="1483" spans="2:14" x14ac:dyDescent="0.2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</row>
    <row r="1484" spans="2:14" x14ac:dyDescent="0.2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</row>
    <row r="1485" spans="2:14" x14ac:dyDescent="0.2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</row>
    <row r="1486" spans="2:14" x14ac:dyDescent="0.2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</row>
    <row r="1487" spans="2:14" x14ac:dyDescent="0.2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</row>
    <row r="1488" spans="2:14" x14ac:dyDescent="0.2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</row>
    <row r="1489" spans="2:14" x14ac:dyDescent="0.2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</row>
    <row r="1490" spans="2:14" x14ac:dyDescent="0.2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</row>
    <row r="1491" spans="2:14" x14ac:dyDescent="0.2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</row>
    <row r="1492" spans="2:14" x14ac:dyDescent="0.2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</row>
    <row r="1493" spans="2:14" x14ac:dyDescent="0.2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</row>
    <row r="1494" spans="2:14" x14ac:dyDescent="0.2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</row>
    <row r="1495" spans="2:14" x14ac:dyDescent="0.2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</row>
    <row r="1496" spans="2:14" x14ac:dyDescent="0.2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</row>
    <row r="1497" spans="2:14" x14ac:dyDescent="0.2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</row>
    <row r="1498" spans="2:14" x14ac:dyDescent="0.2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</row>
    <row r="1499" spans="2:14" x14ac:dyDescent="0.2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</row>
    <row r="1500" spans="2:14" x14ac:dyDescent="0.2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</row>
    <row r="1501" spans="2:14" x14ac:dyDescent="0.2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</row>
    <row r="1502" spans="2:14" x14ac:dyDescent="0.2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</row>
    <row r="1503" spans="2:14" x14ac:dyDescent="0.2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</row>
    <row r="1504" spans="2:14" x14ac:dyDescent="0.2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</row>
    <row r="1505" spans="2:14" x14ac:dyDescent="0.2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</row>
    <row r="1506" spans="2:14" x14ac:dyDescent="0.2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</row>
    <row r="1507" spans="2:14" x14ac:dyDescent="0.2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</row>
    <row r="1508" spans="2:14" x14ac:dyDescent="0.2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</row>
    <row r="1509" spans="2:14" x14ac:dyDescent="0.2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</row>
    <row r="1510" spans="2:14" x14ac:dyDescent="0.2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</row>
    <row r="1511" spans="2:14" x14ac:dyDescent="0.2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</row>
    <row r="1512" spans="2:14" x14ac:dyDescent="0.2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</row>
    <row r="1513" spans="2:14" x14ac:dyDescent="0.2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2:14" x14ac:dyDescent="0.2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</row>
    <row r="1515" spans="2:14" x14ac:dyDescent="0.2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</row>
    <row r="1516" spans="2:14" x14ac:dyDescent="0.2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</row>
    <row r="1517" spans="2:14" x14ac:dyDescent="0.2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</row>
    <row r="1518" spans="2:14" x14ac:dyDescent="0.2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</row>
    <row r="1519" spans="2:14" x14ac:dyDescent="0.2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</row>
    <row r="1520" spans="2:14" x14ac:dyDescent="0.2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</row>
    <row r="1521" spans="2:14" x14ac:dyDescent="0.2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</row>
    <row r="1522" spans="2:14" x14ac:dyDescent="0.2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</row>
    <row r="1523" spans="2:14" x14ac:dyDescent="0.2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</row>
    <row r="1524" spans="2:14" x14ac:dyDescent="0.2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</row>
    <row r="1525" spans="2:14" x14ac:dyDescent="0.2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 spans="2:14" x14ac:dyDescent="0.2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</row>
    <row r="1527" spans="2:14" x14ac:dyDescent="0.2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</row>
    <row r="1528" spans="2:14" x14ac:dyDescent="0.2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</row>
    <row r="1529" spans="2:14" x14ac:dyDescent="0.2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</row>
    <row r="1530" spans="2:14" x14ac:dyDescent="0.2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</row>
    <row r="1531" spans="2:14" x14ac:dyDescent="0.2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</row>
    <row r="1532" spans="2:14" x14ac:dyDescent="0.2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</row>
    <row r="1533" spans="2:14" x14ac:dyDescent="0.2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</row>
    <row r="1534" spans="2:14" x14ac:dyDescent="0.2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</row>
    <row r="1535" spans="2:14" x14ac:dyDescent="0.2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</row>
    <row r="1536" spans="2:14" x14ac:dyDescent="0.2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 spans="2:14" x14ac:dyDescent="0.2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</row>
    <row r="1538" spans="2:14" x14ac:dyDescent="0.2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</row>
    <row r="1539" spans="2:14" x14ac:dyDescent="0.2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</row>
    <row r="1540" spans="2:14" x14ac:dyDescent="0.2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</row>
    <row r="1541" spans="2:14" x14ac:dyDescent="0.2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</row>
    <row r="1542" spans="2:14" x14ac:dyDescent="0.2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</row>
    <row r="1543" spans="2:14" x14ac:dyDescent="0.2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</row>
    <row r="1544" spans="2:14" x14ac:dyDescent="0.2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</row>
    <row r="1545" spans="2:14" x14ac:dyDescent="0.2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</row>
    <row r="1546" spans="2:14" x14ac:dyDescent="0.2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</row>
    <row r="1547" spans="2:14" x14ac:dyDescent="0.2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</row>
    <row r="1548" spans="2:14" x14ac:dyDescent="0.2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</row>
    <row r="1549" spans="2:14" x14ac:dyDescent="0.2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</row>
    <row r="1550" spans="2:14" x14ac:dyDescent="0.2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</row>
    <row r="1551" spans="2:14" x14ac:dyDescent="0.2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</row>
    <row r="1552" spans="2:14" x14ac:dyDescent="0.2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</row>
    <row r="1553" spans="2:14" x14ac:dyDescent="0.2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</row>
    <row r="1554" spans="2:14" x14ac:dyDescent="0.2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</row>
    <row r="1555" spans="2:14" x14ac:dyDescent="0.2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</row>
    <row r="1556" spans="2:14" x14ac:dyDescent="0.2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</row>
    <row r="1557" spans="2:14" x14ac:dyDescent="0.2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</row>
    <row r="1558" spans="2:14" x14ac:dyDescent="0.2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</row>
    <row r="1559" spans="2:14" x14ac:dyDescent="0.2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</row>
    <row r="1560" spans="2:14" x14ac:dyDescent="0.2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</row>
    <row r="1561" spans="2:14" x14ac:dyDescent="0.2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</row>
    <row r="1562" spans="2:14" x14ac:dyDescent="0.2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</row>
    <row r="1563" spans="2:14" x14ac:dyDescent="0.2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</row>
    <row r="1564" spans="2:14" x14ac:dyDescent="0.2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</row>
    <row r="1565" spans="2:14" x14ac:dyDescent="0.2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</row>
    <row r="1566" spans="2:14" x14ac:dyDescent="0.2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</row>
    <row r="1567" spans="2:14" x14ac:dyDescent="0.2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</row>
    <row r="1568" spans="2:14" x14ac:dyDescent="0.2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</row>
    <row r="1569" spans="2:14" x14ac:dyDescent="0.2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</row>
    <row r="1570" spans="2:14" x14ac:dyDescent="0.2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</row>
    <row r="1571" spans="2:14" x14ac:dyDescent="0.2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</row>
    <row r="1572" spans="2:14" x14ac:dyDescent="0.2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</row>
    <row r="1573" spans="2:14" x14ac:dyDescent="0.2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</row>
    <row r="1574" spans="2:14" x14ac:dyDescent="0.2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</row>
    <row r="1575" spans="2:14" x14ac:dyDescent="0.2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</row>
    <row r="1576" spans="2:14" x14ac:dyDescent="0.2"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</row>
    <row r="1577" spans="2:14" x14ac:dyDescent="0.2"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</row>
    <row r="1578" spans="2:14" x14ac:dyDescent="0.2"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</row>
    <row r="1579" spans="2:14" x14ac:dyDescent="0.2"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</row>
    <row r="1580" spans="2:14" x14ac:dyDescent="0.2"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</row>
    <row r="1581" spans="2:14" x14ac:dyDescent="0.2"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</row>
    <row r="1582" spans="2:14" x14ac:dyDescent="0.2"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</row>
    <row r="1583" spans="2:14" x14ac:dyDescent="0.2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</row>
    <row r="1584" spans="2:14" x14ac:dyDescent="0.2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</row>
    <row r="1585" spans="2:14" x14ac:dyDescent="0.2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</row>
    <row r="1586" spans="2:14" x14ac:dyDescent="0.2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</row>
    <row r="1587" spans="2:14" x14ac:dyDescent="0.2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</row>
    <row r="1588" spans="2:14" x14ac:dyDescent="0.2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</row>
    <row r="1589" spans="2:14" x14ac:dyDescent="0.2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</row>
    <row r="1590" spans="2:14" x14ac:dyDescent="0.2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</row>
    <row r="1591" spans="2:14" x14ac:dyDescent="0.2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</row>
    <row r="1592" spans="2:14" x14ac:dyDescent="0.2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</row>
    <row r="1593" spans="2:14" x14ac:dyDescent="0.2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</row>
    <row r="1594" spans="2:14" x14ac:dyDescent="0.2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</row>
    <row r="1595" spans="2:14" x14ac:dyDescent="0.2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</row>
    <row r="1596" spans="2:14" x14ac:dyDescent="0.2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</row>
    <row r="1597" spans="2:14" x14ac:dyDescent="0.2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</row>
    <row r="1598" spans="2:14" x14ac:dyDescent="0.2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</row>
    <row r="1599" spans="2:14" x14ac:dyDescent="0.2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</row>
    <row r="1600" spans="2:14" x14ac:dyDescent="0.2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</row>
    <row r="1601" spans="2:14" x14ac:dyDescent="0.2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</row>
    <row r="1602" spans="2:14" x14ac:dyDescent="0.2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</row>
    <row r="1603" spans="2:14" x14ac:dyDescent="0.2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</row>
    <row r="1604" spans="2:14" x14ac:dyDescent="0.2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</row>
    <row r="1605" spans="2:14" x14ac:dyDescent="0.2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</row>
    <row r="1606" spans="2:14" x14ac:dyDescent="0.2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</row>
    <row r="1607" spans="2:14" x14ac:dyDescent="0.2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</row>
    <row r="1608" spans="2:14" x14ac:dyDescent="0.2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</row>
    <row r="1609" spans="2:14" x14ac:dyDescent="0.2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</row>
    <row r="1610" spans="2:14" x14ac:dyDescent="0.2"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</row>
    <row r="1611" spans="2:14" x14ac:dyDescent="0.2"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</row>
    <row r="1612" spans="2:14" x14ac:dyDescent="0.2"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</row>
    <row r="1613" spans="2:14" x14ac:dyDescent="0.2"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</row>
    <row r="1614" spans="2:14" x14ac:dyDescent="0.2"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</row>
    <row r="1615" spans="2:14" x14ac:dyDescent="0.2"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</row>
    <row r="1616" spans="2:14" x14ac:dyDescent="0.2"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</row>
    <row r="1617" spans="2:14" x14ac:dyDescent="0.2"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</row>
    <row r="1618" spans="2:14" x14ac:dyDescent="0.2"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</row>
    <row r="1619" spans="2:14" x14ac:dyDescent="0.2"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</row>
    <row r="1620" spans="2:14" x14ac:dyDescent="0.2"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</row>
    <row r="1621" spans="2:14" x14ac:dyDescent="0.2"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</row>
    <row r="1622" spans="2:14" x14ac:dyDescent="0.2"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</row>
    <row r="1623" spans="2:14" x14ac:dyDescent="0.2"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</row>
    <row r="1624" spans="2:14" x14ac:dyDescent="0.2"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</row>
    <row r="1625" spans="2:14" x14ac:dyDescent="0.2"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</row>
    <row r="1626" spans="2:14" x14ac:dyDescent="0.2"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</row>
    <row r="1627" spans="2:14" x14ac:dyDescent="0.2"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</row>
    <row r="1628" spans="2:14" x14ac:dyDescent="0.2"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</row>
    <row r="1629" spans="2:14" x14ac:dyDescent="0.2"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</row>
    <row r="1630" spans="2:14" x14ac:dyDescent="0.2"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</row>
    <row r="1631" spans="2:14" x14ac:dyDescent="0.2"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</row>
    <row r="1632" spans="2:14" x14ac:dyDescent="0.2"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</row>
    <row r="1633" spans="2:14" x14ac:dyDescent="0.2"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</row>
    <row r="1634" spans="2:14" x14ac:dyDescent="0.2"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</row>
    <row r="1635" spans="2:14" x14ac:dyDescent="0.2"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</row>
    <row r="1636" spans="2:14" x14ac:dyDescent="0.2"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</row>
    <row r="1637" spans="2:14" x14ac:dyDescent="0.2"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</row>
    <row r="1638" spans="2:14" x14ac:dyDescent="0.2"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</row>
    <row r="1639" spans="2:14" x14ac:dyDescent="0.2"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</row>
    <row r="1640" spans="2:14" x14ac:dyDescent="0.2"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</row>
    <row r="1641" spans="2:14" x14ac:dyDescent="0.2"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</row>
    <row r="1642" spans="2:14" x14ac:dyDescent="0.2"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</row>
    <row r="1643" spans="2:14" x14ac:dyDescent="0.2"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</row>
    <row r="1644" spans="2:14" x14ac:dyDescent="0.2"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</row>
    <row r="1645" spans="2:14" x14ac:dyDescent="0.2"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</row>
    <row r="1646" spans="2:14" x14ac:dyDescent="0.2"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</row>
    <row r="1647" spans="2:14" x14ac:dyDescent="0.2"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</row>
    <row r="1648" spans="2:14" x14ac:dyDescent="0.2"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</row>
    <row r="1649" spans="2:14" x14ac:dyDescent="0.2"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</row>
    <row r="1650" spans="2:14" x14ac:dyDescent="0.2"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</row>
    <row r="1651" spans="2:14" x14ac:dyDescent="0.2"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</row>
    <row r="1652" spans="2:14" x14ac:dyDescent="0.2"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</row>
    <row r="1653" spans="2:14" x14ac:dyDescent="0.2"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</row>
    <row r="1654" spans="2:14" x14ac:dyDescent="0.2"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</row>
    <row r="1655" spans="2:14" x14ac:dyDescent="0.2"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</row>
    <row r="1656" spans="2:14" x14ac:dyDescent="0.2"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</row>
    <row r="1657" spans="2:14" x14ac:dyDescent="0.2"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</row>
    <row r="1658" spans="2:14" x14ac:dyDescent="0.2"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</row>
    <row r="1659" spans="2:14" x14ac:dyDescent="0.2"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</row>
    <row r="1660" spans="2:14" x14ac:dyDescent="0.2"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</row>
    <row r="1661" spans="2:14" x14ac:dyDescent="0.2"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</row>
    <row r="1662" spans="2:14" x14ac:dyDescent="0.2"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</row>
    <row r="1663" spans="2:14" x14ac:dyDescent="0.2"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</row>
    <row r="1664" spans="2:14" x14ac:dyDescent="0.2"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</row>
    <row r="1665" spans="2:14" x14ac:dyDescent="0.2"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</row>
    <row r="1666" spans="2:14" x14ac:dyDescent="0.2"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</row>
    <row r="1667" spans="2:14" x14ac:dyDescent="0.2"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</row>
    <row r="1668" spans="2:14" x14ac:dyDescent="0.2"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</row>
    <row r="1669" spans="2:14" x14ac:dyDescent="0.2"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</row>
    <row r="1670" spans="2:14" x14ac:dyDescent="0.2"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</row>
    <row r="1671" spans="2:14" x14ac:dyDescent="0.2"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</row>
    <row r="1672" spans="2:14" x14ac:dyDescent="0.2"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</row>
    <row r="1673" spans="2:14" x14ac:dyDescent="0.2"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</row>
    <row r="1674" spans="2:14" x14ac:dyDescent="0.2"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</row>
    <row r="1675" spans="2:14" x14ac:dyDescent="0.2"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</row>
    <row r="1676" spans="2:14" x14ac:dyDescent="0.2"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</row>
    <row r="1677" spans="2:14" x14ac:dyDescent="0.2"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</row>
    <row r="1678" spans="2:14" x14ac:dyDescent="0.2"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</row>
    <row r="1679" spans="2:14" x14ac:dyDescent="0.2"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</row>
    <row r="1680" spans="2:14" x14ac:dyDescent="0.2"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</row>
    <row r="1681" spans="2:14" x14ac:dyDescent="0.2"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</row>
    <row r="1682" spans="2:14" x14ac:dyDescent="0.2"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</row>
    <row r="1683" spans="2:14" x14ac:dyDescent="0.2"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</row>
    <row r="1684" spans="2:14" x14ac:dyDescent="0.2"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</row>
    <row r="1685" spans="2:14" x14ac:dyDescent="0.2"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</row>
    <row r="1686" spans="2:14" x14ac:dyDescent="0.2"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</row>
    <row r="1687" spans="2:14" x14ac:dyDescent="0.2"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</row>
    <row r="1688" spans="2:14" x14ac:dyDescent="0.2"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</row>
    <row r="1689" spans="2:14" x14ac:dyDescent="0.2"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</row>
    <row r="1690" spans="2:14" x14ac:dyDescent="0.2"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</row>
    <row r="1691" spans="2:14" x14ac:dyDescent="0.2"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</row>
    <row r="1692" spans="2:14" x14ac:dyDescent="0.2"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</row>
    <row r="1693" spans="2:14" x14ac:dyDescent="0.2"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</row>
    <row r="1694" spans="2:14" x14ac:dyDescent="0.2"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</row>
    <row r="1695" spans="2:14" x14ac:dyDescent="0.2"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</row>
    <row r="1696" spans="2:14" x14ac:dyDescent="0.2"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</row>
    <row r="1697" spans="2:14" x14ac:dyDescent="0.2"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</row>
    <row r="1698" spans="2:14" x14ac:dyDescent="0.2"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</row>
    <row r="1699" spans="2:14" x14ac:dyDescent="0.2"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</row>
    <row r="1700" spans="2:14" x14ac:dyDescent="0.2"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</row>
    <row r="1701" spans="2:14" x14ac:dyDescent="0.2"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</row>
    <row r="1702" spans="2:14" x14ac:dyDescent="0.2"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</row>
    <row r="1703" spans="2:14" x14ac:dyDescent="0.2"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</row>
    <row r="1704" spans="2:14" x14ac:dyDescent="0.2"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</row>
    <row r="1705" spans="2:14" x14ac:dyDescent="0.2"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</row>
    <row r="1706" spans="2:14" x14ac:dyDescent="0.2"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</row>
    <row r="1707" spans="2:14" x14ac:dyDescent="0.2"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</row>
    <row r="1708" spans="2:14" x14ac:dyDescent="0.2"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</row>
    <row r="1709" spans="2:14" x14ac:dyDescent="0.2"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</row>
    <row r="1710" spans="2:14" x14ac:dyDescent="0.2"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</row>
    <row r="1711" spans="2:14" x14ac:dyDescent="0.2"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</row>
    <row r="1712" spans="2:14" x14ac:dyDescent="0.2"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</row>
    <row r="1713" spans="2:14" x14ac:dyDescent="0.2"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</row>
    <row r="1714" spans="2:14" x14ac:dyDescent="0.2"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</row>
    <row r="1715" spans="2:14" x14ac:dyDescent="0.2"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</row>
    <row r="1716" spans="2:14" x14ac:dyDescent="0.2"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</row>
    <row r="1717" spans="2:14" x14ac:dyDescent="0.2"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</row>
    <row r="1718" spans="2:14" x14ac:dyDescent="0.2"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</row>
    <row r="1719" spans="2:14" x14ac:dyDescent="0.2"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</row>
    <row r="1720" spans="2:14" x14ac:dyDescent="0.2"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</row>
    <row r="1721" spans="2:14" x14ac:dyDescent="0.2"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</row>
    <row r="1722" spans="2:14" x14ac:dyDescent="0.2"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</row>
    <row r="1723" spans="2:14" x14ac:dyDescent="0.2"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</row>
    <row r="1724" spans="2:14" x14ac:dyDescent="0.2"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</row>
    <row r="1725" spans="2:14" x14ac:dyDescent="0.2"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</row>
    <row r="1726" spans="2:14" x14ac:dyDescent="0.2"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</row>
    <row r="1727" spans="2:14" x14ac:dyDescent="0.2"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</row>
    <row r="1728" spans="2:14" x14ac:dyDescent="0.2"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</row>
    <row r="1729" spans="2:14" x14ac:dyDescent="0.2"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</row>
    <row r="1730" spans="2:14" x14ac:dyDescent="0.2"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</row>
    <row r="1731" spans="2:14" x14ac:dyDescent="0.2"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</row>
    <row r="1732" spans="2:14" x14ac:dyDescent="0.2"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</row>
    <row r="1733" spans="2:14" x14ac:dyDescent="0.2"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</row>
    <row r="1734" spans="2:14" x14ac:dyDescent="0.2"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</row>
    <row r="1735" spans="2:14" x14ac:dyDescent="0.2"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</row>
    <row r="1736" spans="2:14" x14ac:dyDescent="0.2"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</row>
    <row r="1737" spans="2:14" x14ac:dyDescent="0.2"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</row>
    <row r="1738" spans="2:14" x14ac:dyDescent="0.2"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</row>
    <row r="1739" spans="2:14" x14ac:dyDescent="0.2"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</row>
    <row r="1740" spans="2:14" x14ac:dyDescent="0.2"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</row>
    <row r="1741" spans="2:14" x14ac:dyDescent="0.2"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</row>
    <row r="1742" spans="2:14" x14ac:dyDescent="0.2"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</row>
    <row r="1743" spans="2:14" x14ac:dyDescent="0.2"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</row>
    <row r="1744" spans="2:14" x14ac:dyDescent="0.2"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</row>
    <row r="1745" spans="2:14" x14ac:dyDescent="0.2"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</row>
    <row r="1746" spans="2:14" x14ac:dyDescent="0.2"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</row>
    <row r="1747" spans="2:14" x14ac:dyDescent="0.2"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</row>
    <row r="1748" spans="2:14" x14ac:dyDescent="0.2"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</row>
    <row r="1749" spans="2:14" x14ac:dyDescent="0.2"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</row>
    <row r="1750" spans="2:14" x14ac:dyDescent="0.2"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</row>
    <row r="1751" spans="2:14" x14ac:dyDescent="0.2"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</row>
    <row r="1752" spans="2:14" x14ac:dyDescent="0.2"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</row>
    <row r="1753" spans="2:14" x14ac:dyDescent="0.2"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</row>
    <row r="1754" spans="2:14" x14ac:dyDescent="0.2"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</row>
    <row r="1755" spans="2:14" x14ac:dyDescent="0.2"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</row>
    <row r="1756" spans="2:14" x14ac:dyDescent="0.2"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</row>
    <row r="1757" spans="2:14" x14ac:dyDescent="0.2"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</row>
    <row r="1758" spans="2:14" x14ac:dyDescent="0.2"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</row>
    <row r="1759" spans="2:14" x14ac:dyDescent="0.2"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</row>
    <row r="1760" spans="2:14" x14ac:dyDescent="0.2"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</row>
    <row r="1761" spans="2:14" x14ac:dyDescent="0.2"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</row>
    <row r="1762" spans="2:14" x14ac:dyDescent="0.2"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</row>
    <row r="1763" spans="2:14" x14ac:dyDescent="0.2"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</row>
    <row r="1764" spans="2:14" x14ac:dyDescent="0.2"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</row>
    <row r="1765" spans="2:14" x14ac:dyDescent="0.2"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</row>
    <row r="1766" spans="2:14" x14ac:dyDescent="0.2"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</row>
    <row r="1767" spans="2:14" x14ac:dyDescent="0.2"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</row>
    <row r="1768" spans="2:14" x14ac:dyDescent="0.2"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</row>
    <row r="1769" spans="2:14" x14ac:dyDescent="0.2"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</row>
    <row r="1770" spans="2:14" x14ac:dyDescent="0.2"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</row>
    <row r="1771" spans="2:14" x14ac:dyDescent="0.2"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</row>
    <row r="1772" spans="2:14" x14ac:dyDescent="0.2"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</row>
    <row r="1773" spans="2:14" x14ac:dyDescent="0.2"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</row>
    <row r="1774" spans="2:14" x14ac:dyDescent="0.2"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</row>
    <row r="1775" spans="2:14" x14ac:dyDescent="0.2"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</row>
    <row r="1776" spans="2:14" x14ac:dyDescent="0.2"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</row>
    <row r="1777" spans="2:14" x14ac:dyDescent="0.2"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</row>
    <row r="1778" spans="2:14" x14ac:dyDescent="0.2"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</row>
    <row r="1779" spans="2:14" x14ac:dyDescent="0.2"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</row>
    <row r="1780" spans="2:14" x14ac:dyDescent="0.2"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</row>
    <row r="1781" spans="2:14" x14ac:dyDescent="0.2"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</row>
    <row r="1782" spans="2:14" x14ac:dyDescent="0.2"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</row>
    <row r="1783" spans="2:14" x14ac:dyDescent="0.2"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</row>
    <row r="1784" spans="2:14" x14ac:dyDescent="0.2"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</row>
    <row r="1785" spans="2:14" x14ac:dyDescent="0.2"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</row>
    <row r="1786" spans="2:14" x14ac:dyDescent="0.2"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</row>
    <row r="1787" spans="2:14" x14ac:dyDescent="0.2"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</row>
    <row r="1788" spans="2:14" x14ac:dyDescent="0.2"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</row>
    <row r="1789" spans="2:14" x14ac:dyDescent="0.2"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</row>
    <row r="1790" spans="2:14" x14ac:dyDescent="0.2"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</row>
    <row r="1791" spans="2:14" x14ac:dyDescent="0.2"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</row>
    <row r="1792" spans="2:14" x14ac:dyDescent="0.2"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</row>
    <row r="1793" spans="2:14" x14ac:dyDescent="0.2"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</row>
    <row r="1794" spans="2:14" x14ac:dyDescent="0.2"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</row>
    <row r="1795" spans="2:14" x14ac:dyDescent="0.2"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</row>
    <row r="1796" spans="2:14" x14ac:dyDescent="0.2"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</row>
    <row r="1797" spans="2:14" x14ac:dyDescent="0.2"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</row>
    <row r="1798" spans="2:14" x14ac:dyDescent="0.2"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</row>
    <row r="1799" spans="2:14" x14ac:dyDescent="0.2"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</row>
    <row r="1800" spans="2:14" x14ac:dyDescent="0.2"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</row>
    <row r="1801" spans="2:14" x14ac:dyDescent="0.2"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</row>
    <row r="1802" spans="2:14" x14ac:dyDescent="0.2"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</row>
    <row r="1803" spans="2:14" x14ac:dyDescent="0.2"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</row>
    <row r="1804" spans="2:14" x14ac:dyDescent="0.2"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</row>
    <row r="1805" spans="2:14" x14ac:dyDescent="0.2"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</row>
    <row r="1806" spans="2:14" x14ac:dyDescent="0.2"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</row>
    <row r="1807" spans="2:14" x14ac:dyDescent="0.2"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</row>
    <row r="1808" spans="2:14" x14ac:dyDescent="0.2"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</row>
    <row r="1809" spans="2:14" x14ac:dyDescent="0.2"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</row>
    <row r="1810" spans="2:14" x14ac:dyDescent="0.2"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</row>
    <row r="1811" spans="2:14" x14ac:dyDescent="0.2"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</row>
    <row r="1812" spans="2:14" x14ac:dyDescent="0.2"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</row>
    <row r="1813" spans="2:14" x14ac:dyDescent="0.2"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</row>
    <row r="1814" spans="2:14" x14ac:dyDescent="0.2"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</row>
    <row r="1815" spans="2:14" x14ac:dyDescent="0.2"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</row>
    <row r="1816" spans="2:14" x14ac:dyDescent="0.2"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</row>
    <row r="1817" spans="2:14" x14ac:dyDescent="0.2"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</row>
    <row r="1818" spans="2:14" x14ac:dyDescent="0.2"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</row>
    <row r="1819" spans="2:14" x14ac:dyDescent="0.2"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</row>
    <row r="1820" spans="2:14" x14ac:dyDescent="0.2"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</row>
    <row r="1821" spans="2:14" x14ac:dyDescent="0.2"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</row>
    <row r="1822" spans="2:14" x14ac:dyDescent="0.2"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</row>
    <row r="1823" spans="2:14" x14ac:dyDescent="0.2"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</row>
    <row r="1824" spans="2:14" x14ac:dyDescent="0.2"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</row>
    <row r="1825" spans="2:14" x14ac:dyDescent="0.2"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</row>
    <row r="1826" spans="2:14" x14ac:dyDescent="0.2"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</row>
    <row r="1827" spans="2:14" x14ac:dyDescent="0.2"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</row>
    <row r="1828" spans="2:14" x14ac:dyDescent="0.2"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</row>
    <row r="1829" spans="2:14" x14ac:dyDescent="0.2"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</row>
    <row r="1830" spans="2:14" x14ac:dyDescent="0.2"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</row>
    <row r="1831" spans="2:14" x14ac:dyDescent="0.2"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</row>
    <row r="1832" spans="2:14" x14ac:dyDescent="0.2"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</row>
    <row r="1833" spans="2:14" x14ac:dyDescent="0.2"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</row>
    <row r="1834" spans="2:14" x14ac:dyDescent="0.2"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</row>
    <row r="1835" spans="2:14" x14ac:dyDescent="0.2"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</row>
    <row r="1836" spans="2:14" x14ac:dyDescent="0.2"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</row>
    <row r="1837" spans="2:14" x14ac:dyDescent="0.2"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</row>
    <row r="1838" spans="2:14" x14ac:dyDescent="0.2"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</row>
    <row r="1839" spans="2:14" x14ac:dyDescent="0.2"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</row>
    <row r="1840" spans="2:14" x14ac:dyDescent="0.2"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</row>
    <row r="1841" spans="2:14" x14ac:dyDescent="0.2"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</row>
    <row r="1842" spans="2:14" x14ac:dyDescent="0.2"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</row>
    <row r="1843" spans="2:14" x14ac:dyDescent="0.2"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</row>
    <row r="1844" spans="2:14" x14ac:dyDescent="0.2"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</row>
    <row r="1845" spans="2:14" x14ac:dyDescent="0.2"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</row>
    <row r="1846" spans="2:14" x14ac:dyDescent="0.2"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</row>
    <row r="1847" spans="2:14" x14ac:dyDescent="0.2"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</row>
    <row r="1848" spans="2:14" x14ac:dyDescent="0.2"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</row>
    <row r="1849" spans="2:14" x14ac:dyDescent="0.2"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</row>
    <row r="1850" spans="2:14" x14ac:dyDescent="0.2"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</row>
    <row r="1851" spans="2:14" x14ac:dyDescent="0.2"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</row>
    <row r="1852" spans="2:14" x14ac:dyDescent="0.2"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</row>
    <row r="1853" spans="2:14" x14ac:dyDescent="0.2"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</row>
    <row r="1854" spans="2:14" x14ac:dyDescent="0.2"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</row>
    <row r="1855" spans="2:14" x14ac:dyDescent="0.2"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</row>
    <row r="1856" spans="2:14" x14ac:dyDescent="0.2"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</row>
    <row r="1857" spans="2:14" x14ac:dyDescent="0.2"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</row>
    <row r="1858" spans="2:14" x14ac:dyDescent="0.2"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</row>
    <row r="1859" spans="2:14" x14ac:dyDescent="0.2"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</row>
    <row r="1860" spans="2:14" x14ac:dyDescent="0.2"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</row>
    <row r="1861" spans="2:14" x14ac:dyDescent="0.2"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</row>
    <row r="1862" spans="2:14" x14ac:dyDescent="0.2"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</row>
    <row r="1863" spans="2:14" x14ac:dyDescent="0.2"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</row>
    <row r="1864" spans="2:14" x14ac:dyDescent="0.2"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</row>
    <row r="1865" spans="2:14" x14ac:dyDescent="0.2"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</row>
    <row r="1866" spans="2:14" x14ac:dyDescent="0.2"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</row>
    <row r="1867" spans="2:14" x14ac:dyDescent="0.2"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</row>
    <row r="1868" spans="2:14" x14ac:dyDescent="0.2"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</row>
    <row r="1869" spans="2:14" x14ac:dyDescent="0.2"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</row>
    <row r="1870" spans="2:14" x14ac:dyDescent="0.2"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</row>
    <row r="1871" spans="2:14" x14ac:dyDescent="0.2"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</row>
    <row r="1872" spans="2:14" x14ac:dyDescent="0.2"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</row>
    <row r="1873" spans="2:14" x14ac:dyDescent="0.2"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</row>
    <row r="1874" spans="2:14" x14ac:dyDescent="0.2"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</row>
    <row r="1875" spans="2:14" x14ac:dyDescent="0.2"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</row>
    <row r="1876" spans="2:14" x14ac:dyDescent="0.2"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</row>
    <row r="1877" spans="2:14" x14ac:dyDescent="0.2"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</row>
    <row r="1878" spans="2:14" x14ac:dyDescent="0.2"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</row>
    <row r="1879" spans="2:14" x14ac:dyDescent="0.2"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</row>
    <row r="1880" spans="2:14" x14ac:dyDescent="0.2"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</row>
    <row r="1881" spans="2:14" x14ac:dyDescent="0.2"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</row>
    <row r="1882" spans="2:14" x14ac:dyDescent="0.2"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</row>
    <row r="1883" spans="2:14" x14ac:dyDescent="0.2"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</row>
    <row r="1884" spans="2:14" x14ac:dyDescent="0.2"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</row>
    <row r="1885" spans="2:14" x14ac:dyDescent="0.2"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</row>
    <row r="1886" spans="2:14" x14ac:dyDescent="0.2"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</row>
    <row r="1887" spans="2:14" x14ac:dyDescent="0.2"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</row>
    <row r="1888" spans="2:14" x14ac:dyDescent="0.2"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</row>
    <row r="1889" spans="2:14" x14ac:dyDescent="0.2"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</row>
    <row r="1890" spans="2:14" x14ac:dyDescent="0.2"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</row>
    <row r="1891" spans="2:14" x14ac:dyDescent="0.2"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</row>
    <row r="1892" spans="2:14" x14ac:dyDescent="0.2"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</row>
    <row r="1893" spans="2:14" x14ac:dyDescent="0.2"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</row>
    <row r="1894" spans="2:14" x14ac:dyDescent="0.2"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</row>
    <row r="1895" spans="2:14" x14ac:dyDescent="0.2"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</row>
    <row r="1896" spans="2:14" x14ac:dyDescent="0.2"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</row>
    <row r="1897" spans="2:14" x14ac:dyDescent="0.2"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</row>
    <row r="1898" spans="2:14" x14ac:dyDescent="0.2"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</row>
    <row r="1899" spans="2:14" x14ac:dyDescent="0.2"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</row>
    <row r="1900" spans="2:14" x14ac:dyDescent="0.2"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</row>
    <row r="1901" spans="2:14" x14ac:dyDescent="0.2"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</row>
    <row r="1902" spans="2:14" x14ac:dyDescent="0.2"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</row>
    <row r="1903" spans="2:14" x14ac:dyDescent="0.2"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</row>
    <row r="1904" spans="2:14" x14ac:dyDescent="0.2"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</row>
    <row r="1905" spans="2:14" x14ac:dyDescent="0.2"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</row>
    <row r="1906" spans="2:14" x14ac:dyDescent="0.2"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</row>
    <row r="1907" spans="2:14" x14ac:dyDescent="0.2"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</row>
    <row r="1908" spans="2:14" x14ac:dyDescent="0.2"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</row>
    <row r="1909" spans="2:14" x14ac:dyDescent="0.2"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</row>
    <row r="1910" spans="2:14" x14ac:dyDescent="0.2"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</row>
    <row r="1911" spans="2:14" x14ac:dyDescent="0.2"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</row>
    <row r="1912" spans="2:14" x14ac:dyDescent="0.2"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</row>
    <row r="1913" spans="2:14" x14ac:dyDescent="0.2"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</row>
    <row r="1914" spans="2:14" x14ac:dyDescent="0.2"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</row>
    <row r="1915" spans="2:14" x14ac:dyDescent="0.2"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</row>
    <row r="1916" spans="2:14" x14ac:dyDescent="0.2"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</row>
    <row r="1917" spans="2:14" x14ac:dyDescent="0.2"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</row>
    <row r="1918" spans="2:14" x14ac:dyDescent="0.2"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</row>
    <row r="1919" spans="2:14" x14ac:dyDescent="0.2"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</row>
    <row r="1920" spans="2:14" x14ac:dyDescent="0.2"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</row>
    <row r="1921" spans="2:14" x14ac:dyDescent="0.2"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</row>
    <row r="1922" spans="2:14" x14ac:dyDescent="0.2"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</row>
    <row r="1923" spans="2:14" x14ac:dyDescent="0.2"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</row>
    <row r="1924" spans="2:14" x14ac:dyDescent="0.2"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</row>
    <row r="1925" spans="2:14" x14ac:dyDescent="0.2"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</row>
    <row r="1926" spans="2:14" x14ac:dyDescent="0.2"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</row>
    <row r="1927" spans="2:14" x14ac:dyDescent="0.2"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</row>
    <row r="1928" spans="2:14" x14ac:dyDescent="0.2"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</row>
    <row r="1929" spans="2:14" x14ac:dyDescent="0.2"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</row>
    <row r="1930" spans="2:14" x14ac:dyDescent="0.2"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</row>
    <row r="1931" spans="2:14" x14ac:dyDescent="0.2"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</row>
    <row r="1932" spans="2:14" x14ac:dyDescent="0.2"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</row>
    <row r="1933" spans="2:14" x14ac:dyDescent="0.2"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</row>
    <row r="1934" spans="2:14" x14ac:dyDescent="0.2"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</row>
    <row r="1935" spans="2:14" x14ac:dyDescent="0.2"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</row>
    <row r="1936" spans="2:14" x14ac:dyDescent="0.2"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</row>
    <row r="1937" spans="2:14" x14ac:dyDescent="0.2"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</row>
    <row r="1938" spans="2:14" x14ac:dyDescent="0.2"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</row>
    <row r="1939" spans="2:14" x14ac:dyDescent="0.2"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</row>
    <row r="1940" spans="2:14" x14ac:dyDescent="0.2"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</row>
    <row r="1941" spans="2:14" x14ac:dyDescent="0.2"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</row>
    <row r="1942" spans="2:14" x14ac:dyDescent="0.2"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</row>
    <row r="1943" spans="2:14" x14ac:dyDescent="0.2"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</row>
    <row r="1944" spans="2:14" x14ac:dyDescent="0.2"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</row>
    <row r="1945" spans="2:14" x14ac:dyDescent="0.2"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</row>
    <row r="1946" spans="2:14" x14ac:dyDescent="0.2"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</row>
    <row r="1947" spans="2:14" x14ac:dyDescent="0.2"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</row>
    <row r="1948" spans="2:14" x14ac:dyDescent="0.2"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</row>
    <row r="1949" spans="2:14" x14ac:dyDescent="0.2"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</row>
    <row r="1950" spans="2:14" x14ac:dyDescent="0.2"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</row>
    <row r="1951" spans="2:14" x14ac:dyDescent="0.2"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</row>
    <row r="1952" spans="2:14" x14ac:dyDescent="0.2"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</row>
    <row r="1953" spans="2:14" x14ac:dyDescent="0.2"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</row>
    <row r="1954" spans="2:14" x14ac:dyDescent="0.2"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</row>
    <row r="1955" spans="2:14" x14ac:dyDescent="0.2"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</row>
    <row r="1956" spans="2:14" x14ac:dyDescent="0.2"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</row>
    <row r="1957" spans="2:14" x14ac:dyDescent="0.2"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</row>
    <row r="1958" spans="2:14" x14ac:dyDescent="0.2"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</row>
    <row r="1959" spans="2:14" x14ac:dyDescent="0.2"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</row>
    <row r="1960" spans="2:14" x14ac:dyDescent="0.2"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</row>
    <row r="1961" spans="2:14" x14ac:dyDescent="0.2"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</row>
    <row r="1962" spans="2:14" x14ac:dyDescent="0.2"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</row>
    <row r="1963" spans="2:14" x14ac:dyDescent="0.2"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</row>
    <row r="1964" spans="2:14" x14ac:dyDescent="0.2"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</row>
    <row r="1965" spans="2:14" x14ac:dyDescent="0.2"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</row>
    <row r="1966" spans="2:14" x14ac:dyDescent="0.2"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</row>
    <row r="1967" spans="2:14" x14ac:dyDescent="0.2"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</row>
    <row r="1968" spans="2:14" x14ac:dyDescent="0.2"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</row>
    <row r="1969" spans="2:14" x14ac:dyDescent="0.2"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</row>
    <row r="1970" spans="2:14" x14ac:dyDescent="0.2"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</row>
    <row r="1971" spans="2:14" x14ac:dyDescent="0.2"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</row>
    <row r="1972" spans="2:14" x14ac:dyDescent="0.2"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</row>
    <row r="1973" spans="2:14" x14ac:dyDescent="0.2"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</row>
    <row r="1974" spans="2:14" x14ac:dyDescent="0.2"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</row>
    <row r="1975" spans="2:14" x14ac:dyDescent="0.2"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</row>
    <row r="1976" spans="2:14" x14ac:dyDescent="0.2"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</row>
    <row r="1977" spans="2:14" x14ac:dyDescent="0.2"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</row>
    <row r="1978" spans="2:14" x14ac:dyDescent="0.2"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</row>
    <row r="1979" spans="2:14" x14ac:dyDescent="0.2"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</row>
    <row r="1980" spans="2:14" x14ac:dyDescent="0.2"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</row>
    <row r="1981" spans="2:14" x14ac:dyDescent="0.2"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</row>
    <row r="1982" spans="2:14" x14ac:dyDescent="0.2"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</row>
    <row r="1983" spans="2:14" x14ac:dyDescent="0.2"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</row>
    <row r="1984" spans="2:14" x14ac:dyDescent="0.2"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</row>
    <row r="1985" spans="2:14" x14ac:dyDescent="0.2"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</row>
    <row r="1986" spans="2:14" x14ac:dyDescent="0.2"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</row>
    <row r="1987" spans="2:14" x14ac:dyDescent="0.2"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</row>
    <row r="1988" spans="2:14" x14ac:dyDescent="0.2"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</row>
    <row r="1989" spans="2:14" x14ac:dyDescent="0.2"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</row>
    <row r="1990" spans="2:14" x14ac:dyDescent="0.2"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</row>
    <row r="1991" spans="2:14" x14ac:dyDescent="0.2"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</row>
    <row r="1992" spans="2:14" x14ac:dyDescent="0.2"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</row>
    <row r="1993" spans="2:14" x14ac:dyDescent="0.2"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</row>
    <row r="1994" spans="2:14" x14ac:dyDescent="0.2"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</row>
    <row r="1995" spans="2:14" x14ac:dyDescent="0.2"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</row>
    <row r="1996" spans="2:14" x14ac:dyDescent="0.2"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</row>
    <row r="1997" spans="2:14" x14ac:dyDescent="0.2"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</row>
    <row r="1998" spans="2:14" x14ac:dyDescent="0.2"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</row>
    <row r="1999" spans="2:14" x14ac:dyDescent="0.2"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</row>
    <row r="2000" spans="2:14" x14ac:dyDescent="0.2"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</row>
    <row r="2001" spans="2:14" x14ac:dyDescent="0.2"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</row>
    <row r="2002" spans="2:14" x14ac:dyDescent="0.2"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</row>
    <row r="2003" spans="2:14" x14ac:dyDescent="0.2"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</row>
    <row r="2004" spans="2:14" x14ac:dyDescent="0.2"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</row>
    <row r="2005" spans="2:14" x14ac:dyDescent="0.2"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</row>
    <row r="2006" spans="2:14" x14ac:dyDescent="0.2"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</row>
    <row r="2007" spans="2:14" x14ac:dyDescent="0.2"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</row>
    <row r="2008" spans="2:14" x14ac:dyDescent="0.2"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</row>
    <row r="2009" spans="2:14" x14ac:dyDescent="0.2"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</row>
    <row r="2010" spans="2:14" x14ac:dyDescent="0.2"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</row>
    <row r="2011" spans="2:14" x14ac:dyDescent="0.2"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</row>
    <row r="2012" spans="2:14" x14ac:dyDescent="0.2"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</row>
    <row r="2013" spans="2:14" x14ac:dyDescent="0.2"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</row>
    <row r="2014" spans="2:14" x14ac:dyDescent="0.2"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</row>
    <row r="2015" spans="2:14" x14ac:dyDescent="0.2"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</row>
    <row r="2016" spans="2:14" x14ac:dyDescent="0.2"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</row>
    <row r="2017" spans="2:14" x14ac:dyDescent="0.2"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</row>
    <row r="2018" spans="2:14" x14ac:dyDescent="0.2"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</row>
    <row r="2019" spans="2:14" x14ac:dyDescent="0.2"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</row>
    <row r="2020" spans="2:14" x14ac:dyDescent="0.2"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</row>
    <row r="2021" spans="2:14" x14ac:dyDescent="0.2"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</row>
    <row r="2022" spans="2:14" x14ac:dyDescent="0.2"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</row>
    <row r="2023" spans="2:14" x14ac:dyDescent="0.2"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</row>
    <row r="2024" spans="2:14" x14ac:dyDescent="0.2"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</row>
    <row r="2025" spans="2:14" x14ac:dyDescent="0.2"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</row>
    <row r="2026" spans="2:14" x14ac:dyDescent="0.2"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</row>
    <row r="2027" spans="2:14" x14ac:dyDescent="0.2"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</row>
    <row r="2028" spans="2:14" x14ac:dyDescent="0.2"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</row>
    <row r="2029" spans="2:14" x14ac:dyDescent="0.2"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</row>
    <row r="2030" spans="2:14" x14ac:dyDescent="0.2"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</row>
    <row r="2031" spans="2:14" x14ac:dyDescent="0.2"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</row>
    <row r="2032" spans="2:14" x14ac:dyDescent="0.2"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</row>
    <row r="2033" spans="2:14" x14ac:dyDescent="0.2"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</row>
    <row r="2034" spans="2:14" x14ac:dyDescent="0.2"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</row>
    <row r="2035" spans="2:14" x14ac:dyDescent="0.2"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</row>
    <row r="2036" spans="2:14" x14ac:dyDescent="0.2"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</row>
    <row r="2037" spans="2:14" x14ac:dyDescent="0.2"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</row>
    <row r="2038" spans="2:14" x14ac:dyDescent="0.2"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</row>
    <row r="2039" spans="2:14" x14ac:dyDescent="0.2"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</row>
    <row r="2040" spans="2:14" x14ac:dyDescent="0.2"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</row>
    <row r="2041" spans="2:14" x14ac:dyDescent="0.2"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</row>
    <row r="2042" spans="2:14" x14ac:dyDescent="0.2"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</row>
    <row r="2043" spans="2:14" x14ac:dyDescent="0.2"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</row>
    <row r="2044" spans="2:14" x14ac:dyDescent="0.2"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</row>
    <row r="2045" spans="2:14" x14ac:dyDescent="0.2"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</row>
    <row r="2046" spans="2:14" x14ac:dyDescent="0.2"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</row>
    <row r="2047" spans="2:14" x14ac:dyDescent="0.2"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</row>
    <row r="2048" spans="2:14" x14ac:dyDescent="0.2"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</row>
    <row r="2049" spans="2:14" x14ac:dyDescent="0.2"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</row>
    <row r="2050" spans="2:14" x14ac:dyDescent="0.2"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</row>
    <row r="2051" spans="2:14" x14ac:dyDescent="0.2"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</row>
    <row r="2052" spans="2:14" x14ac:dyDescent="0.2"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</row>
    <row r="2053" spans="2:14" x14ac:dyDescent="0.2"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</row>
    <row r="2054" spans="2:14" x14ac:dyDescent="0.2"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</row>
    <row r="2055" spans="2:14" x14ac:dyDescent="0.2"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</row>
    <row r="2056" spans="2:14" x14ac:dyDescent="0.2"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</row>
    <row r="2057" spans="2:14" x14ac:dyDescent="0.2"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</row>
    <row r="2058" spans="2:14" x14ac:dyDescent="0.2"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</row>
    <row r="2059" spans="2:14" x14ac:dyDescent="0.2"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</row>
    <row r="2060" spans="2:14" x14ac:dyDescent="0.2"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</row>
    <row r="2061" spans="2:14" x14ac:dyDescent="0.2"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</row>
    <row r="2062" spans="2:14" x14ac:dyDescent="0.2"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</row>
    <row r="2063" spans="2:14" x14ac:dyDescent="0.2"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</row>
    <row r="2064" spans="2:14" x14ac:dyDescent="0.2"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</row>
    <row r="2065" spans="2:14" x14ac:dyDescent="0.2"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</row>
    <row r="2066" spans="2:14" x14ac:dyDescent="0.2"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</row>
    <row r="2067" spans="2:14" x14ac:dyDescent="0.2"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</row>
    <row r="2068" spans="2:14" x14ac:dyDescent="0.2"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</row>
    <row r="2069" spans="2:14" x14ac:dyDescent="0.2"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</row>
    <row r="2070" spans="2:14" x14ac:dyDescent="0.2"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</row>
    <row r="2071" spans="2:14" x14ac:dyDescent="0.2"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</row>
    <row r="2072" spans="2:14" x14ac:dyDescent="0.2"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</row>
    <row r="2073" spans="2:14" x14ac:dyDescent="0.2"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</row>
    <row r="2074" spans="2:14" x14ac:dyDescent="0.2"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</row>
    <row r="2075" spans="2:14" x14ac:dyDescent="0.2"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</row>
    <row r="2076" spans="2:14" x14ac:dyDescent="0.2"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</row>
    <row r="2077" spans="2:14" x14ac:dyDescent="0.2"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</row>
    <row r="2078" spans="2:14" x14ac:dyDescent="0.2"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</row>
    <row r="2079" spans="2:14" x14ac:dyDescent="0.2"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</row>
    <row r="2080" spans="2:14" x14ac:dyDescent="0.2"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</row>
    <row r="2081" spans="2:14" x14ac:dyDescent="0.2"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</row>
    <row r="2082" spans="2:14" x14ac:dyDescent="0.2"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</row>
    <row r="2083" spans="2:14" x14ac:dyDescent="0.2"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</row>
    <row r="2084" spans="2:14" x14ac:dyDescent="0.2"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</row>
    <row r="2085" spans="2:14" x14ac:dyDescent="0.2"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</row>
    <row r="2086" spans="2:14" x14ac:dyDescent="0.2"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</row>
    <row r="2087" spans="2:14" x14ac:dyDescent="0.2"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</row>
    <row r="2088" spans="2:14" x14ac:dyDescent="0.2"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</row>
    <row r="2089" spans="2:14" x14ac:dyDescent="0.2"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</row>
    <row r="2090" spans="2:14" x14ac:dyDescent="0.2"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</row>
    <row r="2091" spans="2:14" x14ac:dyDescent="0.2"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</row>
    <row r="2092" spans="2:14" x14ac:dyDescent="0.2"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</row>
    <row r="2093" spans="2:14" x14ac:dyDescent="0.2"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</row>
    <row r="2094" spans="2:14" x14ac:dyDescent="0.2"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</row>
    <row r="2095" spans="2:14" x14ac:dyDescent="0.2"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</row>
    <row r="2096" spans="2:14" x14ac:dyDescent="0.2"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</row>
    <row r="2097" spans="2:14" x14ac:dyDescent="0.2"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</row>
    <row r="2098" spans="2:14" x14ac:dyDescent="0.2"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</row>
    <row r="2099" spans="2:14" x14ac:dyDescent="0.2"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</row>
    <row r="2100" spans="2:14" x14ac:dyDescent="0.2"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</row>
    <row r="2101" spans="2:14" x14ac:dyDescent="0.2"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</row>
    <row r="2102" spans="2:14" x14ac:dyDescent="0.2"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</row>
    <row r="2103" spans="2:14" x14ac:dyDescent="0.2"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</row>
    <row r="2104" spans="2:14" x14ac:dyDescent="0.2"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</row>
    <row r="2105" spans="2:14" x14ac:dyDescent="0.2"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</row>
    <row r="2106" spans="2:14" x14ac:dyDescent="0.2"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</row>
    <row r="2107" spans="2:14" x14ac:dyDescent="0.2"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</row>
    <row r="2108" spans="2:14" x14ac:dyDescent="0.2"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</row>
    <row r="2109" spans="2:14" x14ac:dyDescent="0.2"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</row>
    <row r="2110" spans="2:14" x14ac:dyDescent="0.2"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</row>
    <row r="2111" spans="2:14" x14ac:dyDescent="0.2"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</row>
    <row r="2112" spans="2:14" x14ac:dyDescent="0.2"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</row>
    <row r="2113" spans="2:14" x14ac:dyDescent="0.2"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</row>
    <row r="2114" spans="2:14" x14ac:dyDescent="0.2"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</row>
    <row r="2115" spans="2:14" x14ac:dyDescent="0.2"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</row>
    <row r="2116" spans="2:14" x14ac:dyDescent="0.2"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</row>
    <row r="2117" spans="2:14" x14ac:dyDescent="0.2"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</row>
    <row r="2118" spans="2:14" x14ac:dyDescent="0.2"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</row>
    <row r="2119" spans="2:14" x14ac:dyDescent="0.2"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</row>
    <row r="2120" spans="2:14" x14ac:dyDescent="0.2"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</row>
    <row r="2121" spans="2:14" x14ac:dyDescent="0.2"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</row>
    <row r="2122" spans="2:14" x14ac:dyDescent="0.2"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</row>
    <row r="2123" spans="2:14" x14ac:dyDescent="0.2"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</row>
    <row r="2124" spans="2:14" x14ac:dyDescent="0.2"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</row>
    <row r="2125" spans="2:14" x14ac:dyDescent="0.2"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</row>
    <row r="2126" spans="2:14" x14ac:dyDescent="0.2"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</row>
    <row r="2127" spans="2:14" x14ac:dyDescent="0.2"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</row>
    <row r="2128" spans="2:14" x14ac:dyDescent="0.2"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</row>
    <row r="2129" spans="2:14" x14ac:dyDescent="0.2"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</row>
    <row r="2130" spans="2:14" x14ac:dyDescent="0.2"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</row>
    <row r="2131" spans="2:14" x14ac:dyDescent="0.2"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</row>
    <row r="2132" spans="2:14" x14ac:dyDescent="0.2"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</row>
    <row r="2133" spans="2:14" x14ac:dyDescent="0.2"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</row>
    <row r="2134" spans="2:14" x14ac:dyDescent="0.2">
      <c r="L2134" s="8"/>
      <c r="M2134" s="8"/>
      <c r="N2134" s="8"/>
    </row>
  </sheetData>
  <sheetProtection sheet="1" objects="1" scenarios="1" selectLockedCells="1"/>
  <phoneticPr fontId="0" type="noConversion"/>
  <printOptions horizontalCentered="1" verticalCentered="1" gridLines="1"/>
  <pageMargins left="0.75" right="0.75" top="0.75" bottom="0.75" header="0.5" footer="0.5"/>
  <pageSetup scale="94" orientation="landscape" verticalDpi="300" r:id="rId1"/>
  <headerFooter alignWithMargins="0">
    <oddHeader xml:space="preserve">&amp;LL. B. White Greenhouse Heating Calculations&amp;CCustomer: </oddHeader>
    <oddFooter>&amp;L&amp;A&amp;R&amp;D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400-000000000000}">
          <x14:formula1>
            <xm:f>'Form Data'!$E$10:$E$14</xm:f>
          </x14:formula1>
          <xm:sqref>E18</xm:sqref>
        </x14:dataValidation>
        <x14:dataValidation type="list" allowBlank="1" showInputMessage="1" showErrorMessage="1" xr:uid="{00000000-0002-0000-0400-000001000000}">
          <x14:formula1>
            <xm:f>'Form Data'!B453:B454</xm:f>
          </x14:formula1>
          <xm:sqref>E20</xm:sqref>
        </x14:dataValidation>
        <x14:dataValidation type="list" allowBlank="1" showInputMessage="1" showErrorMessage="1" xr:uid="{00000000-0002-0000-0400-000002000000}">
          <x14:formula1>
            <xm:f>'Form Data'!A454:A473</xm:f>
          </x14:formula1>
          <xm:sqref>E19</xm:sqref>
        </x14:dataValidation>
        <x14:dataValidation type="list" allowBlank="1" showInputMessage="1" showErrorMessage="1" xr:uid="{00000000-0002-0000-0400-000003000000}">
          <x14:formula1>
            <xm:f>'Form Data'!B32:B36</xm:f>
          </x14:formula1>
          <xm:sqref>E29</xm:sqref>
        </x14:dataValidation>
        <x14:dataValidation type="list" allowBlank="1" showInputMessage="1" showErrorMessage="1" xr:uid="{00000000-0002-0000-0400-000004000000}">
          <x14:formula1>
            <xm:f>'Form Data'!G456:G473</xm:f>
          </x14:formula1>
          <xm:sqref>E23</xm:sqref>
        </x14:dataValidation>
        <x14:dataValidation type="list" allowBlank="1" showInputMessage="1" showErrorMessage="1" xr:uid="{00000000-0002-0000-0400-000005000000}">
          <x14:formula1>
            <xm:f>'Form Data'!B10:B17</xm:f>
          </x14:formula1>
          <xm:sqref>E25</xm:sqref>
        </x14:dataValidation>
        <x14:dataValidation type="list" allowBlank="1" showInputMessage="1" showErrorMessage="1" xr:uid="{00000000-0002-0000-0400-000006000000}">
          <x14:formula1>
            <xm:f>'Form Data'!G456:G473</xm:f>
          </x14:formula1>
          <xm:sqref>E24</xm:sqref>
        </x14:dataValidation>
        <x14:dataValidation type="list" allowBlank="1" showInputMessage="1" showErrorMessage="1" xr:uid="{00000000-0002-0000-0400-000007000000}">
          <x14:formula1>
            <xm:f>'Form Data'!B10:B17</xm:f>
          </x14:formula1>
          <xm:sqref>E26</xm:sqref>
        </x14:dataValidation>
        <x14:dataValidation type="list" allowBlank="1" showInputMessage="1" showErrorMessage="1" xr:uid="{00000000-0002-0000-0400-000008000000}">
          <x14:formula1>
            <xm:f>'Form Data'!B32:B36</xm:f>
          </x14:formula1>
          <xm:sqref>E30</xm:sqref>
        </x14:dataValidation>
        <x14:dataValidation type="list" allowBlank="1" showInputMessage="1" showErrorMessage="1" xr:uid="{00000000-0002-0000-0400-000009000000}">
          <x14:formula1>
            <xm:f>'Form Data'!B32:B36</xm:f>
          </x14:formula1>
          <xm:sqref>E31</xm:sqref>
        </x14:dataValidation>
        <x14:dataValidation type="list" allowBlank="1" showInputMessage="1" showErrorMessage="1" xr:uid="{00000000-0002-0000-0400-00000A000000}">
          <x14:formula1>
            <xm:f>'Form Data'!B32:B36</xm:f>
          </x14:formula1>
          <xm:sqref>E32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3:N2613"/>
  <sheetViews>
    <sheetView zoomScale="120" zoomScaleNormal="120" workbookViewId="0">
      <selection activeCell="E10" sqref="E10"/>
    </sheetView>
  </sheetViews>
  <sheetFormatPr defaultColWidth="8.85546875" defaultRowHeight="12.75" x14ac:dyDescent="0.2"/>
  <cols>
    <col min="1" max="3" width="8.85546875" style="2"/>
    <col min="4" max="4" width="9" style="2" customWidth="1"/>
    <col min="5" max="5" width="22.85546875" style="2" customWidth="1"/>
    <col min="6" max="6" width="7" style="2" hidden="1" customWidth="1"/>
    <col min="7" max="7" width="7" style="2" customWidth="1"/>
    <col min="8" max="8" width="7.42578125" style="2" customWidth="1"/>
    <col min="9" max="9" width="8.85546875" style="2"/>
    <col min="10" max="10" width="12" style="2" customWidth="1"/>
    <col min="11" max="11" width="8.85546875" style="2" customWidth="1"/>
    <col min="12" max="12" width="10.5703125" style="2" customWidth="1"/>
    <col min="13" max="13" width="9.28515625" style="2" customWidth="1"/>
    <col min="14" max="14" width="8.85546875" style="2" customWidth="1"/>
    <col min="15" max="16384" width="8.85546875" style="8"/>
  </cols>
  <sheetData>
    <row r="3" spans="2:11" ht="20.25" x14ac:dyDescent="0.3">
      <c r="E3" s="9" t="s">
        <v>73</v>
      </c>
      <c r="F3" s="9"/>
      <c r="G3" s="9"/>
    </row>
    <row r="8" spans="2:11" ht="15.75" x14ac:dyDescent="0.25">
      <c r="B8" s="13" t="s">
        <v>4</v>
      </c>
    </row>
    <row r="9" spans="2:11" ht="10.15" customHeight="1" x14ac:dyDescent="0.2">
      <c r="G9" s="82"/>
      <c r="H9" s="82"/>
    </row>
    <row r="10" spans="2:11" x14ac:dyDescent="0.2">
      <c r="B10" s="31" t="s">
        <v>46</v>
      </c>
      <c r="C10" s="31"/>
      <c r="E10" s="32">
        <v>0</v>
      </c>
      <c r="F10" s="11"/>
      <c r="G10" s="83"/>
      <c r="H10" s="82"/>
    </row>
    <row r="11" spans="2:11" x14ac:dyDescent="0.2">
      <c r="B11" s="31" t="s">
        <v>57</v>
      </c>
      <c r="C11" s="31"/>
      <c r="E11" s="32">
        <v>0</v>
      </c>
      <c r="F11" s="11"/>
      <c r="G11" s="83"/>
      <c r="H11" s="82"/>
      <c r="K11" s="10"/>
    </row>
    <row r="12" spans="2:11" x14ac:dyDescent="0.2">
      <c r="B12" s="31" t="s">
        <v>47</v>
      </c>
      <c r="C12" s="31"/>
      <c r="E12" s="32">
        <v>0</v>
      </c>
      <c r="F12" s="11"/>
      <c r="G12" s="83"/>
      <c r="H12" s="82"/>
      <c r="K12" s="10"/>
    </row>
    <row r="13" spans="2:11" x14ac:dyDescent="0.2">
      <c r="B13" s="31" t="s">
        <v>58</v>
      </c>
      <c r="C13" s="31"/>
      <c r="E13" s="32">
        <v>0</v>
      </c>
      <c r="F13" s="11"/>
      <c r="G13" s="83"/>
      <c r="H13" s="82"/>
      <c r="K13" s="10"/>
    </row>
    <row r="14" spans="2:11" x14ac:dyDescent="0.2">
      <c r="B14" s="31" t="s">
        <v>59</v>
      </c>
      <c r="C14" s="31"/>
      <c r="E14" s="33">
        <v>0</v>
      </c>
      <c r="F14" s="11"/>
      <c r="G14" s="83"/>
      <c r="H14" s="82"/>
    </row>
    <row r="15" spans="2:11" x14ac:dyDescent="0.2">
      <c r="E15" s="11"/>
      <c r="F15" s="11"/>
      <c r="G15" s="83"/>
      <c r="H15" s="82"/>
    </row>
    <row r="16" spans="2:11" ht="15.75" x14ac:dyDescent="0.25">
      <c r="B16" s="13" t="s">
        <v>50</v>
      </c>
      <c r="E16" s="4"/>
      <c r="F16" s="4"/>
      <c r="G16" s="83"/>
      <c r="H16" s="82"/>
    </row>
    <row r="17" spans="2:14" ht="13.15" customHeight="1" x14ac:dyDescent="0.2">
      <c r="E17" s="4"/>
      <c r="F17" s="4"/>
      <c r="G17" s="83"/>
      <c r="H17" s="82"/>
    </row>
    <row r="18" spans="2:14" x14ac:dyDescent="0.2">
      <c r="B18" s="15" t="s">
        <v>66</v>
      </c>
      <c r="E18" s="40">
        <v>15</v>
      </c>
      <c r="F18" s="21">
        <f>LOOKUP(E18,'Form Data'!E10:F14,'Form Data'!F10:F14)</f>
        <v>1</v>
      </c>
      <c r="G18" s="79"/>
      <c r="H18" s="82"/>
    </row>
    <row r="19" spans="2:14" x14ac:dyDescent="0.2">
      <c r="B19" s="15" t="s">
        <v>67</v>
      </c>
      <c r="E19" s="40">
        <v>5</v>
      </c>
      <c r="F19" s="22">
        <f>E19</f>
        <v>5</v>
      </c>
      <c r="G19" s="80"/>
      <c r="H19" s="82"/>
    </row>
    <row r="20" spans="2:14" x14ac:dyDescent="0.2">
      <c r="B20" s="2" t="s">
        <v>6</v>
      </c>
      <c r="E20" s="41" t="s">
        <v>65</v>
      </c>
      <c r="F20" s="24">
        <f>LOOKUP(E20,'Form Data'!B453:C454,'Form Data'!C453:C454)</f>
        <v>1.25</v>
      </c>
      <c r="G20" s="81"/>
      <c r="H20" s="82"/>
    </row>
    <row r="21" spans="2:14" x14ac:dyDescent="0.2">
      <c r="E21" s="42"/>
      <c r="G21" s="82"/>
      <c r="H21" s="82"/>
    </row>
    <row r="22" spans="2:14" x14ac:dyDescent="0.2">
      <c r="B22" s="3" t="s">
        <v>75</v>
      </c>
      <c r="E22" s="42"/>
      <c r="G22" s="82"/>
      <c r="H22" s="82"/>
      <c r="I22" s="3" t="s">
        <v>51</v>
      </c>
    </row>
    <row r="23" spans="2:14" x14ac:dyDescent="0.2">
      <c r="B23" s="2" t="s">
        <v>48</v>
      </c>
      <c r="E23" s="43" t="s">
        <v>19</v>
      </c>
      <c r="F23" s="24">
        <f>LOOKUP(E23,'Form Data'!G$456:H$473,'Form Data'!H$456:H$473)</f>
        <v>0.64</v>
      </c>
      <c r="G23" s="81"/>
      <c r="H23" s="82"/>
      <c r="I23" s="2" t="s">
        <v>52</v>
      </c>
      <c r="J23" s="16">
        <f>(E10*E12)*2*E14</f>
        <v>0</v>
      </c>
    </row>
    <row r="24" spans="2:14" x14ac:dyDescent="0.2">
      <c r="B24" s="2" t="s">
        <v>49</v>
      </c>
      <c r="E24" s="43" t="s">
        <v>16</v>
      </c>
      <c r="F24" s="24">
        <f>LOOKUP(E24,'Form Data'!G$456:H$473,'Form Data'!H$456:H$473)</f>
        <v>1.1499999999999999</v>
      </c>
      <c r="G24" s="81"/>
      <c r="H24" s="82"/>
      <c r="I24" s="2" t="s">
        <v>49</v>
      </c>
      <c r="J24" s="16">
        <f>(E11*E12)*2</f>
        <v>0</v>
      </c>
    </row>
    <row r="25" spans="2:14" x14ac:dyDescent="0.2">
      <c r="B25" s="2" t="s">
        <v>1</v>
      </c>
      <c r="E25" s="43" t="s">
        <v>10</v>
      </c>
      <c r="F25" s="24">
        <f>LOOKUP(E25,'Form Data'!B$10:C$17,'Form Data'!C$10:C$17)</f>
        <v>0.7</v>
      </c>
      <c r="G25" s="81"/>
      <c r="H25" s="82"/>
      <c r="I25" s="2" t="s">
        <v>1</v>
      </c>
      <c r="J25" s="16">
        <f>(0.33*((8*(((E10/2)^2)+(E13^2))^0.5)-E10))*E11*E14</f>
        <v>0</v>
      </c>
    </row>
    <row r="26" spans="2:14" x14ac:dyDescent="0.2">
      <c r="B26" s="2" t="s">
        <v>2</v>
      </c>
      <c r="E26" s="43" t="s">
        <v>13</v>
      </c>
      <c r="F26" s="24">
        <f>LOOKUP(E26,'Form Data'!B$10:C$17,'Form Data'!C$10:C$17)</f>
        <v>1.2</v>
      </c>
      <c r="G26" s="81"/>
      <c r="H26" s="82"/>
      <c r="I26" s="2" t="s">
        <v>2</v>
      </c>
      <c r="J26" s="16">
        <f>(0.5*(E10/2)*E13)*4*E14</f>
        <v>0</v>
      </c>
    </row>
    <row r="27" spans="2:14" x14ac:dyDescent="0.2">
      <c r="E27" s="42"/>
      <c r="G27" s="82"/>
      <c r="H27" s="82"/>
      <c r="I27" s="2" t="s">
        <v>53</v>
      </c>
      <c r="J27" s="16">
        <f>((J23+J26)/2)*E11</f>
        <v>0</v>
      </c>
    </row>
    <row r="28" spans="2:14" x14ac:dyDescent="0.2">
      <c r="B28" s="3" t="s">
        <v>76</v>
      </c>
      <c r="C28" s="14"/>
      <c r="E28" s="42"/>
      <c r="G28" s="82"/>
      <c r="H28" s="82"/>
    </row>
    <row r="29" spans="2:14" x14ac:dyDescent="0.2">
      <c r="B29" s="2" t="s">
        <v>48</v>
      </c>
      <c r="E29" s="43" t="s">
        <v>42</v>
      </c>
      <c r="F29" s="21">
        <f>LOOKUP(E29,'Form Data'!B32:C36,'Form Data'!C32:C36)</f>
        <v>1.03</v>
      </c>
      <c r="G29" s="79"/>
      <c r="H29" s="82"/>
      <c r="I29" s="3" t="s">
        <v>55</v>
      </c>
    </row>
    <row r="30" spans="2:14" ht="13.5" thickBot="1" x14ac:dyDescent="0.25">
      <c r="B30" s="2" t="s">
        <v>49</v>
      </c>
      <c r="E30" s="43" t="s">
        <v>42</v>
      </c>
      <c r="F30" s="21">
        <f>LOOKUP(E30,'Form Data'!B$32:C$36,'Form Data'!C$32:C$36)</f>
        <v>1.03</v>
      </c>
      <c r="G30" s="79"/>
      <c r="H30" s="82"/>
      <c r="I30" s="2" t="s">
        <v>48</v>
      </c>
      <c r="J30" s="16">
        <f>(J23)*F23*F29*F19</f>
        <v>0</v>
      </c>
    </row>
    <row r="31" spans="2:14" x14ac:dyDescent="0.2">
      <c r="B31" s="2" t="s">
        <v>1</v>
      </c>
      <c r="E31" s="43" t="s">
        <v>42</v>
      </c>
      <c r="F31" s="21">
        <f>LOOKUP(E31,'Form Data'!B$32:C$36,'Form Data'!C$32:C$36)</f>
        <v>1.03</v>
      </c>
      <c r="G31" s="79"/>
      <c r="H31" s="82"/>
      <c r="I31" s="2" t="s">
        <v>49</v>
      </c>
      <c r="J31" s="16">
        <f>(J24)*F24*F30*F19</f>
        <v>0</v>
      </c>
      <c r="L31" s="78" t="s">
        <v>92</v>
      </c>
      <c r="M31" s="54"/>
      <c r="N31" s="56">
        <f>ROUNDUP(J35/220000,0)</f>
        <v>0</v>
      </c>
    </row>
    <row r="32" spans="2:14" ht="13.5" thickBot="1" x14ac:dyDescent="0.25">
      <c r="B32" s="2" t="s">
        <v>2</v>
      </c>
      <c r="E32" s="43" t="s">
        <v>42</v>
      </c>
      <c r="F32" s="21">
        <f>LOOKUP(E32,'Form Data'!B$32:C$36,'Form Data'!C$32:C$36)</f>
        <v>1.03</v>
      </c>
      <c r="G32" s="79"/>
      <c r="H32" s="82"/>
      <c r="I32" s="2" t="s">
        <v>1</v>
      </c>
      <c r="J32" s="16">
        <f xml:space="preserve"> (J25)*F25*F31*F19</f>
        <v>0</v>
      </c>
      <c r="L32" s="77" t="s">
        <v>91</v>
      </c>
      <c r="M32" s="55"/>
      <c r="N32" s="57">
        <f>ROUNDUP(J35/120000,0)</f>
        <v>0</v>
      </c>
    </row>
    <row r="33" spans="1:14" ht="13.5" thickBot="1" x14ac:dyDescent="0.25">
      <c r="I33" s="2" t="s">
        <v>2</v>
      </c>
      <c r="J33" s="16">
        <f>(J26)*F26*F32*F19</f>
        <v>0</v>
      </c>
      <c r="L33" s="44"/>
      <c r="M33" s="50"/>
    </row>
    <row r="34" spans="1:14" ht="13.5" thickBot="1" x14ac:dyDescent="0.25">
      <c r="I34" s="2" t="s">
        <v>62</v>
      </c>
      <c r="J34" s="16">
        <f>0.018*F20*J27*F19*F18</f>
        <v>0</v>
      </c>
      <c r="L34" s="90" t="s">
        <v>93</v>
      </c>
      <c r="M34" s="91"/>
      <c r="N34" s="92">
        <f>ROUNDUP(J35/400000,0)</f>
        <v>0</v>
      </c>
    </row>
    <row r="35" spans="1:14" x14ac:dyDescent="0.2">
      <c r="I35" s="12" t="s">
        <v>56</v>
      </c>
      <c r="J35" s="17">
        <f>SUM(J30:J34)</f>
        <v>0</v>
      </c>
    </row>
    <row r="37" spans="1:14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1:14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1:14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1:14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1:14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1:14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1:14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1:14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1:14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1:14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1:14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1:14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1:14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1:14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1:14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1:14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1:14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1:14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1:14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1:14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1:14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1:14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1:14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1:14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1:14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1:14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1:14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1:14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1:14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1:14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1:14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1:14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1:14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1:14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1:14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1:14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1:14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1:14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1:14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1:14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1:14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1:14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1:14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1:14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1:14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1:14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1:14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1:14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1:14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1:14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1:14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1:14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1:14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1:14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1:14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1:14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1:14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1:14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1:14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1:14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1:14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1:14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1:14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1:14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1:14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1:14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1:14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1:14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1:14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1:14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1:14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1:14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1:14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1:14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1:14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1:14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1:14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1:14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1:14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1:14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1:14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1:14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1:14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1:14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1:14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1:14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1:14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1:14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1:14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1:14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1:14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1:14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1:14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1:14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1:14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1:14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1:14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1:14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1:14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1:14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1:14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1:14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1:14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1:14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1:14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1:14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1:14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1:14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1:14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1:14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1:14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1:14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1:14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1:14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1:14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1:14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1:14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1:14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1:14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1:14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1:14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1:14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1:14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1:14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1:14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1:14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1:14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1:14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1:14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1:14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1:14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1:14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1:14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1:14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1:14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1:14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1:14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1:14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1:14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1:14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1:14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1:14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1:14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1:14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1:14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1:14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1:14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1:14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1:14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1:14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1:14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1:14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1:14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1:14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1:14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1:14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1:14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1:14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1:14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1:14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1:14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1:14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1:14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1:14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1:14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1:14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1:14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1:14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1:14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1:14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1:14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1:14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1:14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1:14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1:14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1:14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1:14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1:14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1:14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1:14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1:14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1:14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1:14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1:14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1:14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1:14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1:14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1:14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1:14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1:14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1:14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1:14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1:14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1:14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1:14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1:14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1:14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1:14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1:14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1:14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1:14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1:14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1:14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1:14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1:14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1:14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1:14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1:14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1:14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1:14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1:14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1:14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1:14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1:14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1:14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1:14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1:14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1:14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1:14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1:14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1:14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1:14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1:14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1:14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1:14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1:14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1:14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1:14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1:14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1:14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1:14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1:14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1:14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1:14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1:14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1:14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1:14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1:14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1:14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1:14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1:14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1:14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1:14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1:14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1:14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1:14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1:14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1:14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1:14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1:14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1:14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1:14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1:14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1:14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1:14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1:14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1:14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1:14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1:14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1:14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1:14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1:14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1:14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1:14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1:14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1:14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1:14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1:14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1:14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1:14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1:14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1:14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1:14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1:14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1:14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1:14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1:14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1:14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1:14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1:14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1:14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1:14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1:14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1:14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1:14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1:14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1:14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1:14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1:14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1:14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1:14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1:14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1:14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1:14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1:14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1:14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1:14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1:14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1:14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1:14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1:14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1:14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1:14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1:14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1:14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1:14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1:14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1:14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1:14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1:14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1:14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1:14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1:14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1:14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1:14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1:14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1:14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1:14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1:14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1:14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1:14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1:14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1:14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1:14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1:14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1:14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1:14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1:14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1:14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1:14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1:14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1:14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1:14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1:14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1:14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1:14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1:14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1:14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1:14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1:14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1:14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1:14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1:14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1:14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1:14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1:14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1:14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1:14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1:14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1:14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1:14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1:14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1:14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1:14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1:14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1:14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1:14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1:14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1:14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1:14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1:14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1:14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1:14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1:14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1:14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1:14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1:14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1:14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1:14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1:14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1:14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1:14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1:14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1:14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1:14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1:14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1:14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1:14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1:14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1:14" x14ac:dyDescent="0.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1:14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1:14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1:14" x14ac:dyDescent="0.2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1:14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1:14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1:14" x14ac:dyDescent="0.2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1:14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1:14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1:14" x14ac:dyDescent="0.2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1:14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1:14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1:14" x14ac:dyDescent="0.2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1:14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1:14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1:14" x14ac:dyDescent="0.2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1:14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1:14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1:14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1:14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1:14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1:14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1:14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1:14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1:14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1:14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1:14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1:14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1:14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1:14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1:14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1:14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1:14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1:14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1:14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1:14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1:14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1:14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1:14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1:14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1:14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1:14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1:14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1:14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1:14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1:14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1:14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1:14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1:14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1:14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1:14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1:14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1:14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1:14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1:14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1:14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1:14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1:14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1:14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 spans="1:14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  <row r="1061" spans="1:14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</row>
    <row r="1062" spans="1:14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</row>
    <row r="1063" spans="1:14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</row>
    <row r="1064" spans="1:14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</row>
    <row r="1065" spans="1:14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</row>
    <row r="1066" spans="1:14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</row>
    <row r="1067" spans="1:14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</row>
    <row r="1068" spans="1:14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</row>
    <row r="1069" spans="1:14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</row>
    <row r="1070" spans="1:14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</row>
    <row r="1071" spans="1:14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</row>
    <row r="1072" spans="1:14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</row>
    <row r="1073" spans="1:14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</row>
    <row r="1074" spans="1:14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</row>
    <row r="1075" spans="1:14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</row>
    <row r="1076" spans="1:14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</row>
    <row r="1077" spans="1:14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</row>
    <row r="1078" spans="1:14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</row>
    <row r="1079" spans="1:14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</row>
    <row r="1080" spans="1:14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 spans="1:14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</row>
    <row r="1082" spans="1:14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</row>
    <row r="1083" spans="1:14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</row>
    <row r="1084" spans="1:14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</row>
    <row r="1085" spans="1:14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</row>
    <row r="1086" spans="1:14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</row>
    <row r="1087" spans="1:14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</row>
    <row r="1088" spans="1:14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</row>
    <row r="1089" spans="1:14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</row>
    <row r="1090" spans="1:14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</row>
    <row r="1091" spans="1:14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 spans="1:14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</row>
    <row r="1093" spans="1:14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</row>
    <row r="1094" spans="1:14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</row>
    <row r="1095" spans="1:14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</row>
    <row r="1096" spans="1:14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</row>
    <row r="1097" spans="1:14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</row>
    <row r="1098" spans="1:14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</row>
    <row r="1099" spans="1:14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</row>
    <row r="1100" spans="1:14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</row>
    <row r="1101" spans="1:14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</row>
    <row r="1102" spans="1:14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</row>
    <row r="1103" spans="1:14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</row>
    <row r="1104" spans="1:14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</row>
    <row r="1105" spans="1:14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</row>
    <row r="1106" spans="1:14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</row>
    <row r="1107" spans="1:14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</row>
    <row r="1108" spans="1:14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</row>
    <row r="1109" spans="1:14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</row>
    <row r="1110" spans="1:14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</row>
    <row r="1111" spans="1:14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</row>
    <row r="1112" spans="1:14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</row>
    <row r="1113" spans="1:14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</row>
    <row r="1114" spans="1:14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</row>
    <row r="1115" spans="1:14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</row>
    <row r="1116" spans="1:14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</row>
    <row r="1117" spans="1:14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</row>
    <row r="1118" spans="1:14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</row>
    <row r="1119" spans="1:14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</row>
    <row r="1120" spans="1:14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</row>
    <row r="1121" spans="1:14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</row>
    <row r="1122" spans="1:14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</row>
    <row r="1123" spans="1:14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</row>
    <row r="1124" spans="1:14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</row>
    <row r="1125" spans="1:14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</row>
    <row r="1126" spans="1:14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</row>
    <row r="1127" spans="1:14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</row>
    <row r="1128" spans="1:14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</row>
    <row r="1129" spans="1:14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</row>
    <row r="1130" spans="1:14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</row>
    <row r="1131" spans="1:14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</row>
    <row r="1132" spans="1:14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</row>
    <row r="1133" spans="1:14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</row>
    <row r="1134" spans="1:14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</row>
    <row r="1135" spans="1:14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</row>
    <row r="1136" spans="1:14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</row>
    <row r="1137" spans="1:14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</row>
    <row r="1138" spans="1:14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</row>
    <row r="1139" spans="1:14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</row>
    <row r="1140" spans="1:14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</row>
    <row r="1141" spans="1:14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</row>
    <row r="1142" spans="1:14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</row>
    <row r="1143" spans="1:14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</row>
    <row r="1144" spans="1:14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</row>
    <row r="1145" spans="1:14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</row>
    <row r="1146" spans="1:14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</row>
    <row r="1147" spans="1:14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</row>
    <row r="1148" spans="1:14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</row>
    <row r="1149" spans="1:14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</row>
    <row r="1150" spans="1:14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</row>
    <row r="1151" spans="1:14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</row>
    <row r="1152" spans="1:14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</row>
    <row r="1153" spans="1:14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</row>
    <row r="1154" spans="1:14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</row>
    <row r="1155" spans="1:14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</row>
    <row r="1156" spans="1:14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</row>
    <row r="1157" spans="1:14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</row>
    <row r="1158" spans="1:14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</row>
    <row r="1159" spans="1:14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</row>
    <row r="1160" spans="1:14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</row>
    <row r="1161" spans="1:14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</row>
    <row r="1162" spans="1:14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</row>
    <row r="1163" spans="1:14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</row>
    <row r="1164" spans="1:14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</row>
    <row r="1165" spans="1:14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</row>
    <row r="1166" spans="1:14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</row>
    <row r="1167" spans="1:14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</row>
    <row r="1168" spans="1:14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</row>
    <row r="1169" spans="1:14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</row>
    <row r="1170" spans="1:14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</row>
    <row r="1171" spans="1:14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</row>
    <row r="1172" spans="1:14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</row>
    <row r="1173" spans="1:14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</row>
    <row r="1174" spans="1:14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</row>
    <row r="1175" spans="1:14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</row>
    <row r="1176" spans="1:14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</row>
    <row r="1177" spans="1:14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</row>
    <row r="1178" spans="1:14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</row>
    <row r="1179" spans="1:14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</row>
    <row r="1180" spans="1:14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</row>
    <row r="1181" spans="1:14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</row>
    <row r="1182" spans="1:14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</row>
    <row r="1183" spans="1:14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</row>
    <row r="1184" spans="1:14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</row>
    <row r="1185" spans="1:14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</row>
    <row r="1186" spans="1:14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</row>
    <row r="1187" spans="1:14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</row>
    <row r="1188" spans="1:14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</row>
    <row r="1189" spans="1:14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</row>
    <row r="1190" spans="1:14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</row>
    <row r="1191" spans="1:14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</row>
    <row r="1192" spans="1:14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</row>
    <row r="1193" spans="1:14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</row>
    <row r="1194" spans="1:14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</row>
    <row r="1195" spans="1:14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</row>
    <row r="1196" spans="1:14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</row>
    <row r="1197" spans="1:14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</row>
    <row r="1198" spans="1:14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</row>
    <row r="1199" spans="1:14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</row>
    <row r="1200" spans="1:14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</row>
    <row r="1201" spans="1:14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</row>
    <row r="1202" spans="1:14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</row>
    <row r="1203" spans="1:14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</row>
    <row r="1204" spans="1:14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</row>
    <row r="1205" spans="1:14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</row>
    <row r="1206" spans="1:14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</row>
    <row r="1207" spans="1:14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</row>
    <row r="1208" spans="1:14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</row>
    <row r="1209" spans="1:14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</row>
    <row r="1210" spans="1:14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</row>
    <row r="1211" spans="1:14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</row>
    <row r="1212" spans="1:14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</row>
    <row r="1213" spans="1:14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</row>
    <row r="1214" spans="1:14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</row>
    <row r="1215" spans="1:14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</row>
    <row r="1216" spans="1:14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</row>
    <row r="1217" spans="1:14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</row>
    <row r="1218" spans="1:14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</row>
    <row r="1219" spans="1:14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</row>
    <row r="1220" spans="1:14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</row>
    <row r="1221" spans="1:14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</row>
    <row r="1222" spans="1:14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</row>
    <row r="1223" spans="1:14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</row>
    <row r="1224" spans="1:14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</row>
    <row r="1225" spans="1:14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</row>
    <row r="1226" spans="1:14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</row>
    <row r="1227" spans="1:14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</row>
    <row r="1228" spans="1:14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</row>
    <row r="1229" spans="1:14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</row>
    <row r="1230" spans="1:14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</row>
    <row r="1231" spans="1:14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</row>
    <row r="1232" spans="1:14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</row>
    <row r="1233" spans="1:14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</row>
    <row r="1234" spans="1:14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</row>
    <row r="1235" spans="1:14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</row>
    <row r="1236" spans="1:14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</row>
    <row r="1237" spans="1:14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</row>
    <row r="1238" spans="1:14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</row>
    <row r="1239" spans="1:14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</row>
    <row r="1240" spans="1:14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</row>
    <row r="1241" spans="1:14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</row>
    <row r="1242" spans="1:14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</row>
    <row r="1243" spans="1:14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</row>
    <row r="1244" spans="1:14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</row>
    <row r="1245" spans="1:14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</row>
    <row r="1246" spans="1:14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</row>
    <row r="1247" spans="1:14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</row>
    <row r="1248" spans="1:14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</row>
    <row r="1249" spans="1:14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</row>
    <row r="1250" spans="1:14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</row>
    <row r="1251" spans="1:14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</row>
    <row r="1252" spans="1:14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</row>
    <row r="1253" spans="1:14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</row>
    <row r="1254" spans="1:14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</row>
    <row r="1255" spans="1:14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</row>
    <row r="1256" spans="1:14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</row>
    <row r="1257" spans="1:14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</row>
    <row r="1258" spans="1:14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 spans="1:14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</row>
    <row r="1260" spans="1:14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</row>
    <row r="1261" spans="1:14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</row>
    <row r="1262" spans="1:14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</row>
    <row r="1263" spans="1:14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</row>
    <row r="1264" spans="1:14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</row>
    <row r="1265" spans="1:14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</row>
    <row r="1266" spans="1:14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</row>
    <row r="1267" spans="1:14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</row>
    <row r="1268" spans="1:14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</row>
    <row r="1269" spans="1:14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</row>
    <row r="1270" spans="1:14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</row>
    <row r="1271" spans="1:14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</row>
    <row r="1272" spans="1:14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</row>
    <row r="1273" spans="1:14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</row>
    <row r="1274" spans="1:14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</row>
    <row r="1275" spans="1:14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</row>
    <row r="1276" spans="1:14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</row>
    <row r="1277" spans="1:14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</row>
    <row r="1278" spans="1:14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</row>
    <row r="1279" spans="1:14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</row>
    <row r="1280" spans="1:14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</row>
    <row r="1281" spans="1:14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</row>
    <row r="1282" spans="1:14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</row>
    <row r="1283" spans="1:14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</row>
    <row r="1284" spans="1:14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</row>
    <row r="1285" spans="1:14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</row>
    <row r="1286" spans="1:14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</row>
    <row r="1287" spans="1:14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</row>
    <row r="1288" spans="1:14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</row>
    <row r="1289" spans="1:14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</row>
    <row r="1290" spans="1:14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</row>
    <row r="1291" spans="1:14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</row>
    <row r="1292" spans="1:14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</row>
    <row r="1293" spans="1:14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</row>
    <row r="1294" spans="1:14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</row>
    <row r="1295" spans="1:14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</row>
    <row r="1296" spans="1:14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</row>
    <row r="1297" spans="1:14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</row>
    <row r="1298" spans="1:14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</row>
    <row r="1299" spans="1:14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</row>
    <row r="1300" spans="1:14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</row>
    <row r="1301" spans="1:14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</row>
    <row r="1302" spans="1:14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</row>
    <row r="1303" spans="1:14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</row>
    <row r="1304" spans="1:14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</row>
    <row r="1305" spans="1:14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</row>
    <row r="1306" spans="1:14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</row>
    <row r="1307" spans="1:14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</row>
    <row r="1308" spans="1:14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</row>
    <row r="1309" spans="1:14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</row>
    <row r="1310" spans="1:14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</row>
    <row r="1311" spans="1:14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</row>
    <row r="1312" spans="1:14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</row>
    <row r="1313" spans="1:14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</row>
    <row r="1314" spans="1:14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</row>
    <row r="1315" spans="1:14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</row>
    <row r="1316" spans="1:14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</row>
    <row r="1317" spans="1:14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</row>
    <row r="1318" spans="1:14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</row>
    <row r="1319" spans="1:14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</row>
    <row r="1320" spans="1:14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</row>
    <row r="1321" spans="1:14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</row>
    <row r="1322" spans="1:14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</row>
    <row r="1323" spans="1:14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</row>
    <row r="1324" spans="1:14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</row>
    <row r="1325" spans="1:14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</row>
    <row r="1326" spans="1:14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</row>
    <row r="1327" spans="1:14" x14ac:dyDescent="0.2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</row>
    <row r="1328" spans="1:14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</row>
    <row r="1329" spans="1:14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</row>
    <row r="1330" spans="1:14" x14ac:dyDescent="0.2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</row>
    <row r="1331" spans="1:14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</row>
    <row r="1332" spans="1:14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</row>
    <row r="1333" spans="1:14" x14ac:dyDescent="0.2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</row>
    <row r="1334" spans="1:14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</row>
    <row r="1335" spans="1:14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</row>
    <row r="1336" spans="1:14" x14ac:dyDescent="0.2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</row>
    <row r="1337" spans="1:14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</row>
    <row r="1338" spans="1:14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</row>
    <row r="1339" spans="1:14" x14ac:dyDescent="0.2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</row>
    <row r="1340" spans="1:14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</row>
    <row r="1341" spans="1:14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</row>
    <row r="1342" spans="1:14" x14ac:dyDescent="0.2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</row>
    <row r="1343" spans="1:14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</row>
    <row r="1344" spans="1:14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</row>
    <row r="1345" spans="1:14" x14ac:dyDescent="0.2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</row>
    <row r="1346" spans="1:14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</row>
    <row r="1347" spans="1:14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 spans="1:14" x14ac:dyDescent="0.2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</row>
    <row r="1349" spans="1:14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</row>
    <row r="1350" spans="1:14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</row>
    <row r="1351" spans="1:14" x14ac:dyDescent="0.2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</row>
    <row r="1352" spans="1:14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</row>
    <row r="1353" spans="1:14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</row>
    <row r="1354" spans="1:14" x14ac:dyDescent="0.2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</row>
    <row r="1355" spans="1:14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</row>
    <row r="1356" spans="1:14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</row>
    <row r="1357" spans="1:14" x14ac:dyDescent="0.2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</row>
    <row r="1358" spans="1:14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 spans="1:14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</row>
    <row r="1360" spans="1:14" x14ac:dyDescent="0.2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</row>
    <row r="1361" spans="1:14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</row>
    <row r="1362" spans="1:14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</row>
    <row r="1363" spans="1:14" x14ac:dyDescent="0.2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</row>
    <row r="1364" spans="1:14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</row>
    <row r="1365" spans="1:14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</row>
    <row r="1366" spans="1:14" x14ac:dyDescent="0.2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</row>
    <row r="1367" spans="1:14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</row>
    <row r="1368" spans="1:14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</row>
    <row r="1369" spans="1:14" x14ac:dyDescent="0.2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</row>
    <row r="1370" spans="1:14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</row>
    <row r="1371" spans="1:14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</row>
    <row r="1372" spans="1:14" x14ac:dyDescent="0.2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</row>
    <row r="1373" spans="1:14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</row>
    <row r="1374" spans="1:14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</row>
    <row r="1375" spans="1:14" x14ac:dyDescent="0.2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</row>
    <row r="1376" spans="1:14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</row>
    <row r="1377" spans="1:14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</row>
    <row r="1378" spans="1:14" x14ac:dyDescent="0.2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</row>
    <row r="1379" spans="1:14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</row>
    <row r="1380" spans="1:14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</row>
    <row r="1381" spans="1:14" x14ac:dyDescent="0.2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</row>
    <row r="1382" spans="1:14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</row>
    <row r="1383" spans="1:14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</row>
    <row r="1384" spans="1:14" x14ac:dyDescent="0.2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</row>
    <row r="1385" spans="1:14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</row>
    <row r="1386" spans="1:14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</row>
    <row r="1387" spans="1:14" x14ac:dyDescent="0.2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</row>
    <row r="1388" spans="1:14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</row>
    <row r="1389" spans="1:14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</row>
    <row r="1390" spans="1:14" x14ac:dyDescent="0.2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</row>
    <row r="1391" spans="1:14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</row>
    <row r="1392" spans="1:14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</row>
    <row r="1393" spans="1:14" x14ac:dyDescent="0.2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</row>
    <row r="1394" spans="1:14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</row>
    <row r="1395" spans="1:14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</row>
    <row r="1396" spans="1:14" x14ac:dyDescent="0.2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</row>
    <row r="1397" spans="1:14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</row>
    <row r="1398" spans="1:14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</row>
    <row r="1399" spans="1:14" x14ac:dyDescent="0.2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</row>
    <row r="1400" spans="1:14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</row>
    <row r="1401" spans="1:14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</row>
    <row r="1402" spans="1:14" x14ac:dyDescent="0.2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</row>
    <row r="1403" spans="1:14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</row>
    <row r="1404" spans="1:14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</row>
    <row r="1405" spans="1:14" x14ac:dyDescent="0.2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</row>
    <row r="1406" spans="1:14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</row>
    <row r="1407" spans="1:14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</row>
    <row r="1408" spans="1:14" x14ac:dyDescent="0.2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</row>
    <row r="1409" spans="1:14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</row>
    <row r="1410" spans="1:14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</row>
    <row r="1411" spans="1:14" x14ac:dyDescent="0.2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</row>
    <row r="1412" spans="1:14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</row>
    <row r="1413" spans="1:14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</row>
    <row r="1414" spans="1:14" x14ac:dyDescent="0.2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</row>
    <row r="1415" spans="1:14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</row>
    <row r="1416" spans="1:14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</row>
    <row r="1417" spans="1:14" x14ac:dyDescent="0.2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</row>
    <row r="1418" spans="1:14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</row>
    <row r="1419" spans="1:14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</row>
    <row r="1420" spans="1:14" x14ac:dyDescent="0.2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</row>
    <row r="1421" spans="1:14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</row>
    <row r="1422" spans="1:14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</row>
    <row r="1423" spans="1:14" x14ac:dyDescent="0.2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</row>
    <row r="1424" spans="1:14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</row>
    <row r="1425" spans="1:14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</row>
    <row r="1426" spans="1:14" x14ac:dyDescent="0.2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</row>
    <row r="1427" spans="1:14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</row>
    <row r="1428" spans="1:14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</row>
    <row r="1429" spans="1:14" x14ac:dyDescent="0.2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</row>
    <row r="1430" spans="1:14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</row>
    <row r="1431" spans="1:14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</row>
    <row r="1432" spans="1:14" x14ac:dyDescent="0.2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</row>
    <row r="1433" spans="1:14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</row>
    <row r="1434" spans="1:14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</row>
    <row r="1435" spans="1:14" x14ac:dyDescent="0.2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</row>
    <row r="1436" spans="1:14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1:14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</row>
    <row r="1438" spans="1:14" x14ac:dyDescent="0.2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</row>
    <row r="1439" spans="1:14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</row>
    <row r="1440" spans="1:14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</row>
    <row r="1441" spans="1:14" x14ac:dyDescent="0.2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</row>
    <row r="1442" spans="1:14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</row>
    <row r="1443" spans="1:14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</row>
    <row r="1444" spans="1:14" x14ac:dyDescent="0.2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</row>
    <row r="1445" spans="1:14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</row>
    <row r="1446" spans="1:14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</row>
    <row r="1447" spans="1:14" x14ac:dyDescent="0.2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 spans="1:14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</row>
    <row r="1449" spans="1:14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</row>
    <row r="1450" spans="1:14" x14ac:dyDescent="0.2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</row>
    <row r="1451" spans="1:14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</row>
    <row r="1452" spans="1:14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</row>
    <row r="1453" spans="1:14" x14ac:dyDescent="0.2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</row>
    <row r="1454" spans="1:14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</row>
    <row r="1455" spans="1:14" x14ac:dyDescent="0.2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</row>
    <row r="1456" spans="1:14" x14ac:dyDescent="0.2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</row>
    <row r="1457" spans="1:14" x14ac:dyDescent="0.2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</row>
    <row r="1458" spans="1:14" x14ac:dyDescent="0.2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</row>
    <row r="1459" spans="1:14" x14ac:dyDescent="0.2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</row>
    <row r="1460" spans="1:14" x14ac:dyDescent="0.2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</row>
    <row r="1461" spans="1:14" x14ac:dyDescent="0.2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</row>
    <row r="1462" spans="1:14" x14ac:dyDescent="0.2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</row>
    <row r="1463" spans="1:14" x14ac:dyDescent="0.2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</row>
    <row r="1464" spans="1:14" x14ac:dyDescent="0.2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</row>
    <row r="1465" spans="1:14" x14ac:dyDescent="0.2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</row>
    <row r="1466" spans="1:14" x14ac:dyDescent="0.2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</row>
    <row r="1467" spans="1:14" x14ac:dyDescent="0.2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</row>
    <row r="1468" spans="1:14" x14ac:dyDescent="0.2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</row>
    <row r="1469" spans="1:14" x14ac:dyDescent="0.2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</row>
    <row r="1470" spans="1:14" x14ac:dyDescent="0.2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</row>
    <row r="1471" spans="1:14" x14ac:dyDescent="0.2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</row>
    <row r="1472" spans="1:14" x14ac:dyDescent="0.2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</row>
    <row r="1473" spans="1:14" x14ac:dyDescent="0.2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</row>
    <row r="1474" spans="1:14" x14ac:dyDescent="0.2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</row>
    <row r="1475" spans="1:14" x14ac:dyDescent="0.2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</row>
    <row r="1476" spans="1:14" x14ac:dyDescent="0.2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</row>
    <row r="1477" spans="1:14" x14ac:dyDescent="0.2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</row>
    <row r="1478" spans="1:14" x14ac:dyDescent="0.2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</row>
    <row r="1479" spans="1:14" x14ac:dyDescent="0.2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</row>
    <row r="1480" spans="1:14" x14ac:dyDescent="0.2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</row>
    <row r="1481" spans="1:14" x14ac:dyDescent="0.2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</row>
    <row r="1482" spans="1:14" x14ac:dyDescent="0.2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</row>
    <row r="1483" spans="1:14" x14ac:dyDescent="0.2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</row>
    <row r="1484" spans="1:14" x14ac:dyDescent="0.2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</row>
    <row r="1485" spans="1:14" x14ac:dyDescent="0.2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</row>
    <row r="1486" spans="1:14" x14ac:dyDescent="0.2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</row>
    <row r="1487" spans="1:14" x14ac:dyDescent="0.2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</row>
    <row r="1488" spans="1:14" x14ac:dyDescent="0.2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</row>
    <row r="1489" spans="1:14" x14ac:dyDescent="0.2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</row>
    <row r="1490" spans="1:14" x14ac:dyDescent="0.2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</row>
    <row r="1491" spans="1:14" x14ac:dyDescent="0.2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</row>
    <row r="1492" spans="1:14" x14ac:dyDescent="0.2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</row>
    <row r="1493" spans="1:14" x14ac:dyDescent="0.2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</row>
    <row r="1494" spans="1:14" x14ac:dyDescent="0.2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</row>
    <row r="1495" spans="1:14" x14ac:dyDescent="0.2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</row>
    <row r="1496" spans="1:14" x14ac:dyDescent="0.2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</row>
    <row r="1497" spans="1:14" x14ac:dyDescent="0.2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</row>
    <row r="1498" spans="1:14" x14ac:dyDescent="0.2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</row>
    <row r="1499" spans="1:14" x14ac:dyDescent="0.2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</row>
    <row r="1500" spans="1:14" x14ac:dyDescent="0.2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</row>
    <row r="1501" spans="1:14" x14ac:dyDescent="0.2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</row>
    <row r="1502" spans="1:14" x14ac:dyDescent="0.2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</row>
    <row r="1503" spans="1:14" x14ac:dyDescent="0.2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</row>
    <row r="1504" spans="1:14" x14ac:dyDescent="0.2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</row>
    <row r="1505" spans="1:14" x14ac:dyDescent="0.2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</row>
    <row r="1506" spans="1:14" x14ac:dyDescent="0.2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</row>
    <row r="1507" spans="1:14" x14ac:dyDescent="0.2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</row>
    <row r="1508" spans="1:14" x14ac:dyDescent="0.2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</row>
    <row r="1509" spans="1:14" x14ac:dyDescent="0.2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</row>
    <row r="1510" spans="1:14" x14ac:dyDescent="0.2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</row>
    <row r="1511" spans="1:14" x14ac:dyDescent="0.2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</row>
    <row r="1512" spans="1:14" x14ac:dyDescent="0.2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</row>
    <row r="1513" spans="1:14" x14ac:dyDescent="0.2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x14ac:dyDescent="0.2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</row>
    <row r="1515" spans="1:14" x14ac:dyDescent="0.2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</row>
    <row r="1516" spans="1:14" x14ac:dyDescent="0.2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</row>
    <row r="1517" spans="1:14" x14ac:dyDescent="0.2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</row>
    <row r="1518" spans="1:14" x14ac:dyDescent="0.2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</row>
    <row r="1519" spans="1:14" x14ac:dyDescent="0.2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</row>
    <row r="1520" spans="1:14" x14ac:dyDescent="0.2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</row>
    <row r="1521" spans="1:14" x14ac:dyDescent="0.2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</row>
    <row r="1522" spans="1:14" x14ac:dyDescent="0.2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</row>
    <row r="1523" spans="1:14" x14ac:dyDescent="0.2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</row>
    <row r="1524" spans="1:14" x14ac:dyDescent="0.2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</row>
    <row r="1525" spans="1:14" x14ac:dyDescent="0.2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 spans="1:14" x14ac:dyDescent="0.2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</row>
    <row r="1527" spans="1:14" x14ac:dyDescent="0.2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</row>
    <row r="1528" spans="1:14" x14ac:dyDescent="0.2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</row>
    <row r="1529" spans="1:14" x14ac:dyDescent="0.2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</row>
    <row r="1530" spans="1:14" x14ac:dyDescent="0.2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</row>
    <row r="1531" spans="1:14" x14ac:dyDescent="0.2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</row>
    <row r="1532" spans="1:14" x14ac:dyDescent="0.2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</row>
    <row r="1533" spans="1:14" x14ac:dyDescent="0.2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</row>
    <row r="1534" spans="1:14" x14ac:dyDescent="0.2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</row>
    <row r="1535" spans="1:14" x14ac:dyDescent="0.2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</row>
    <row r="1536" spans="1:14" x14ac:dyDescent="0.2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 spans="1:14" x14ac:dyDescent="0.2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</row>
    <row r="1538" spans="1:14" x14ac:dyDescent="0.2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</row>
    <row r="1539" spans="1:14" x14ac:dyDescent="0.2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</row>
    <row r="1540" spans="1:14" x14ac:dyDescent="0.2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</row>
    <row r="1541" spans="1:14" x14ac:dyDescent="0.2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</row>
    <row r="1542" spans="1:14" x14ac:dyDescent="0.2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</row>
    <row r="1543" spans="1:14" x14ac:dyDescent="0.2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</row>
    <row r="1544" spans="1:14" x14ac:dyDescent="0.2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</row>
    <row r="1545" spans="1:14" x14ac:dyDescent="0.2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</row>
    <row r="1546" spans="1:14" x14ac:dyDescent="0.2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</row>
    <row r="1547" spans="1:14" x14ac:dyDescent="0.2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</row>
    <row r="1548" spans="1:14" x14ac:dyDescent="0.2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</row>
    <row r="1549" spans="1:14" x14ac:dyDescent="0.2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</row>
    <row r="1550" spans="1:14" x14ac:dyDescent="0.2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</row>
    <row r="1551" spans="1:14" x14ac:dyDescent="0.2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</row>
    <row r="1552" spans="1:14" x14ac:dyDescent="0.2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</row>
    <row r="1553" spans="1:14" x14ac:dyDescent="0.2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</row>
    <row r="1554" spans="1:14" x14ac:dyDescent="0.2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</row>
    <row r="1555" spans="1:14" x14ac:dyDescent="0.2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</row>
    <row r="1556" spans="1:14" x14ac:dyDescent="0.2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</row>
    <row r="1557" spans="1:14" x14ac:dyDescent="0.2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</row>
    <row r="1558" spans="1:14" x14ac:dyDescent="0.2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</row>
    <row r="1559" spans="1:14" x14ac:dyDescent="0.2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</row>
    <row r="1560" spans="1:14" x14ac:dyDescent="0.2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</row>
    <row r="1561" spans="1:14" x14ac:dyDescent="0.2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</row>
    <row r="1562" spans="1:14" x14ac:dyDescent="0.2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</row>
    <row r="1563" spans="1:14" x14ac:dyDescent="0.2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</row>
    <row r="1564" spans="1:14" x14ac:dyDescent="0.2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</row>
    <row r="1565" spans="1:14" x14ac:dyDescent="0.2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</row>
    <row r="1566" spans="1:14" x14ac:dyDescent="0.2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</row>
    <row r="1567" spans="1:14" x14ac:dyDescent="0.2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</row>
    <row r="1568" spans="1:14" x14ac:dyDescent="0.2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</row>
    <row r="1569" spans="1:14" x14ac:dyDescent="0.2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</row>
    <row r="1570" spans="1:14" x14ac:dyDescent="0.2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</row>
    <row r="1571" spans="1:14" x14ac:dyDescent="0.2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</row>
    <row r="1572" spans="1:14" x14ac:dyDescent="0.2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</row>
    <row r="1573" spans="1:14" x14ac:dyDescent="0.2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</row>
    <row r="1574" spans="1:14" x14ac:dyDescent="0.2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</row>
    <row r="1575" spans="1:14" x14ac:dyDescent="0.2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</row>
    <row r="1576" spans="1:14" x14ac:dyDescent="0.2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</row>
    <row r="1577" spans="1:14" x14ac:dyDescent="0.2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</row>
    <row r="1578" spans="1:14" x14ac:dyDescent="0.2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</row>
    <row r="1579" spans="1:14" x14ac:dyDescent="0.2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</row>
    <row r="1580" spans="1:14" x14ac:dyDescent="0.2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</row>
    <row r="1581" spans="1:14" x14ac:dyDescent="0.2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</row>
    <row r="1582" spans="1:14" x14ac:dyDescent="0.2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</row>
    <row r="1583" spans="1:14" x14ac:dyDescent="0.2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</row>
    <row r="1584" spans="1:14" x14ac:dyDescent="0.2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</row>
    <row r="1585" spans="1:14" x14ac:dyDescent="0.2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</row>
    <row r="1586" spans="1:14" x14ac:dyDescent="0.2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</row>
    <row r="1587" spans="1:14" x14ac:dyDescent="0.2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</row>
    <row r="1588" spans="1:14" x14ac:dyDescent="0.2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</row>
    <row r="1589" spans="1:14" x14ac:dyDescent="0.2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</row>
    <row r="1590" spans="1:14" x14ac:dyDescent="0.2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</row>
    <row r="1591" spans="1:14" x14ac:dyDescent="0.2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</row>
    <row r="1592" spans="1:14" x14ac:dyDescent="0.2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</row>
    <row r="1593" spans="1:14" x14ac:dyDescent="0.2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</row>
    <row r="1594" spans="1:14" x14ac:dyDescent="0.2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</row>
    <row r="1595" spans="1:14" x14ac:dyDescent="0.2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</row>
    <row r="1596" spans="1:14" x14ac:dyDescent="0.2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</row>
    <row r="1597" spans="1:14" x14ac:dyDescent="0.2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</row>
    <row r="1598" spans="1:14" x14ac:dyDescent="0.2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</row>
    <row r="1599" spans="1:14" x14ac:dyDescent="0.2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</row>
    <row r="1600" spans="1:14" x14ac:dyDescent="0.2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</row>
    <row r="1601" spans="1:14" x14ac:dyDescent="0.2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</row>
    <row r="1602" spans="1:14" x14ac:dyDescent="0.2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</row>
    <row r="1603" spans="1:14" x14ac:dyDescent="0.2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</row>
    <row r="1604" spans="1:14" x14ac:dyDescent="0.2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</row>
    <row r="1605" spans="1:14" x14ac:dyDescent="0.2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</row>
    <row r="1606" spans="1:14" x14ac:dyDescent="0.2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</row>
    <row r="1607" spans="1:14" x14ac:dyDescent="0.2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</row>
    <row r="1608" spans="1:14" x14ac:dyDescent="0.2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</row>
    <row r="1609" spans="1:14" x14ac:dyDescent="0.2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</row>
    <row r="1610" spans="1:14" x14ac:dyDescent="0.2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</row>
    <row r="1611" spans="1:14" x14ac:dyDescent="0.2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</row>
    <row r="1612" spans="1:14" x14ac:dyDescent="0.2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</row>
    <row r="1613" spans="1:14" x14ac:dyDescent="0.2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</row>
    <row r="1614" spans="1:14" x14ac:dyDescent="0.2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</row>
    <row r="1615" spans="1:14" x14ac:dyDescent="0.2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</row>
    <row r="1616" spans="1:14" x14ac:dyDescent="0.2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</row>
    <row r="1617" spans="1:14" x14ac:dyDescent="0.2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</row>
    <row r="1618" spans="1:14" x14ac:dyDescent="0.2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</row>
    <row r="1619" spans="1:14" x14ac:dyDescent="0.2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</row>
    <row r="1620" spans="1:14" x14ac:dyDescent="0.2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</row>
    <row r="1621" spans="1:14" x14ac:dyDescent="0.2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</row>
    <row r="1622" spans="1:14" x14ac:dyDescent="0.2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</row>
    <row r="1623" spans="1:14" x14ac:dyDescent="0.2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</row>
    <row r="1624" spans="1:14" x14ac:dyDescent="0.2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</row>
    <row r="1625" spans="1:14" x14ac:dyDescent="0.2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</row>
    <row r="1626" spans="1:14" x14ac:dyDescent="0.2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</row>
    <row r="1627" spans="1:14" x14ac:dyDescent="0.2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</row>
    <row r="1628" spans="1:14" x14ac:dyDescent="0.2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</row>
    <row r="1629" spans="1:14" x14ac:dyDescent="0.2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</row>
    <row r="1630" spans="1:14" x14ac:dyDescent="0.2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</row>
    <row r="1631" spans="1:14" x14ac:dyDescent="0.2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</row>
    <row r="1632" spans="1:14" x14ac:dyDescent="0.2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</row>
    <row r="1633" spans="1:14" x14ac:dyDescent="0.2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</row>
    <row r="1634" spans="1:14" x14ac:dyDescent="0.2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</row>
    <row r="1635" spans="1:14" x14ac:dyDescent="0.2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</row>
    <row r="1636" spans="1:14" x14ac:dyDescent="0.2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</row>
    <row r="1637" spans="1:14" x14ac:dyDescent="0.2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</row>
    <row r="1638" spans="1:14" x14ac:dyDescent="0.2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</row>
    <row r="1639" spans="1:14" x14ac:dyDescent="0.2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</row>
    <row r="1640" spans="1:14" x14ac:dyDescent="0.2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</row>
    <row r="1641" spans="1:14" x14ac:dyDescent="0.2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</row>
    <row r="1642" spans="1:14" x14ac:dyDescent="0.2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</row>
    <row r="1643" spans="1:14" x14ac:dyDescent="0.2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</row>
    <row r="1644" spans="1:14" x14ac:dyDescent="0.2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</row>
    <row r="1645" spans="1:14" x14ac:dyDescent="0.2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</row>
    <row r="1646" spans="1:14" x14ac:dyDescent="0.2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</row>
    <row r="1647" spans="1:14" x14ac:dyDescent="0.2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</row>
    <row r="1648" spans="1:14" x14ac:dyDescent="0.2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</row>
    <row r="1649" spans="1:14" x14ac:dyDescent="0.2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</row>
    <row r="1650" spans="1:14" x14ac:dyDescent="0.2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</row>
    <row r="1651" spans="1:14" x14ac:dyDescent="0.2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</row>
    <row r="1652" spans="1:14" x14ac:dyDescent="0.2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</row>
    <row r="1653" spans="1:14" x14ac:dyDescent="0.2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</row>
    <row r="1654" spans="1:14" x14ac:dyDescent="0.2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</row>
    <row r="1655" spans="1:14" x14ac:dyDescent="0.2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</row>
    <row r="1656" spans="1:14" x14ac:dyDescent="0.2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</row>
    <row r="1657" spans="1:14" x14ac:dyDescent="0.2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</row>
    <row r="1658" spans="1:14" x14ac:dyDescent="0.2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</row>
    <row r="1659" spans="1:14" x14ac:dyDescent="0.2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</row>
    <row r="1660" spans="1:14" x14ac:dyDescent="0.2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</row>
    <row r="1661" spans="1:14" x14ac:dyDescent="0.2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</row>
    <row r="1662" spans="1:14" x14ac:dyDescent="0.2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</row>
    <row r="1663" spans="1:14" x14ac:dyDescent="0.2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</row>
    <row r="1664" spans="1:14" x14ac:dyDescent="0.2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</row>
    <row r="1665" spans="1:14" x14ac:dyDescent="0.2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</row>
    <row r="1666" spans="1:14" x14ac:dyDescent="0.2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</row>
    <row r="1667" spans="1:14" x14ac:dyDescent="0.2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</row>
    <row r="1668" spans="1:14" x14ac:dyDescent="0.2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</row>
    <row r="1669" spans="1:14" x14ac:dyDescent="0.2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</row>
    <row r="1670" spans="1:14" x14ac:dyDescent="0.2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</row>
    <row r="1671" spans="1:14" x14ac:dyDescent="0.2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</row>
    <row r="1672" spans="1:14" x14ac:dyDescent="0.2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</row>
    <row r="1673" spans="1:14" x14ac:dyDescent="0.2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</row>
    <row r="1674" spans="1:14" x14ac:dyDescent="0.2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</row>
    <row r="1675" spans="1:14" x14ac:dyDescent="0.2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</row>
    <row r="1676" spans="1:14" x14ac:dyDescent="0.2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</row>
    <row r="1677" spans="1:14" x14ac:dyDescent="0.2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</row>
    <row r="1678" spans="1:14" x14ac:dyDescent="0.2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</row>
    <row r="1679" spans="1:14" x14ac:dyDescent="0.2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</row>
    <row r="1680" spans="1:14" x14ac:dyDescent="0.2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</row>
    <row r="1681" spans="1:14" x14ac:dyDescent="0.2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</row>
    <row r="1682" spans="1:14" x14ac:dyDescent="0.2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</row>
    <row r="1683" spans="1:14" x14ac:dyDescent="0.2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</row>
    <row r="1684" spans="1:14" x14ac:dyDescent="0.2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</row>
    <row r="1685" spans="1:14" x14ac:dyDescent="0.2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</row>
    <row r="1686" spans="1:14" x14ac:dyDescent="0.2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</row>
    <row r="1687" spans="1:14" x14ac:dyDescent="0.2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</row>
    <row r="1688" spans="1:14" x14ac:dyDescent="0.2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</row>
    <row r="1689" spans="1:14" x14ac:dyDescent="0.2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</row>
    <row r="1690" spans="1:14" x14ac:dyDescent="0.2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</row>
    <row r="1691" spans="1:14" x14ac:dyDescent="0.2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</row>
    <row r="1692" spans="1:14" x14ac:dyDescent="0.2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</row>
    <row r="1693" spans="1:14" x14ac:dyDescent="0.2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</row>
    <row r="1694" spans="1:14" x14ac:dyDescent="0.2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</row>
    <row r="1695" spans="1:14" x14ac:dyDescent="0.2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</row>
    <row r="1696" spans="1:14" x14ac:dyDescent="0.2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</row>
    <row r="1697" spans="1:14" x14ac:dyDescent="0.2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</row>
    <row r="1698" spans="1:14" x14ac:dyDescent="0.2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</row>
    <row r="1699" spans="1:14" x14ac:dyDescent="0.2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</row>
    <row r="1700" spans="1:14" x14ac:dyDescent="0.2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</row>
    <row r="1701" spans="1:14" x14ac:dyDescent="0.2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</row>
    <row r="1702" spans="1:14" x14ac:dyDescent="0.2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</row>
    <row r="1703" spans="1:14" x14ac:dyDescent="0.2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</row>
    <row r="1704" spans="1:14" x14ac:dyDescent="0.2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</row>
    <row r="1705" spans="1:14" x14ac:dyDescent="0.2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</row>
    <row r="1706" spans="1:14" x14ac:dyDescent="0.2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</row>
    <row r="1707" spans="1:14" x14ac:dyDescent="0.2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</row>
    <row r="1708" spans="1:14" x14ac:dyDescent="0.2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</row>
    <row r="1709" spans="1:14" x14ac:dyDescent="0.2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</row>
    <row r="1710" spans="1:14" x14ac:dyDescent="0.2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</row>
    <row r="1711" spans="1:14" x14ac:dyDescent="0.2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</row>
    <row r="1712" spans="1:14" x14ac:dyDescent="0.2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</row>
    <row r="1713" spans="1:14" x14ac:dyDescent="0.2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</row>
    <row r="1714" spans="1:14" x14ac:dyDescent="0.2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</row>
    <row r="1715" spans="1:14" x14ac:dyDescent="0.2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</row>
    <row r="1716" spans="1:14" x14ac:dyDescent="0.2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</row>
    <row r="1717" spans="1:14" x14ac:dyDescent="0.2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</row>
    <row r="1718" spans="1:14" x14ac:dyDescent="0.2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</row>
    <row r="1719" spans="1:14" x14ac:dyDescent="0.2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</row>
    <row r="1720" spans="1:14" x14ac:dyDescent="0.2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</row>
    <row r="1721" spans="1:14" x14ac:dyDescent="0.2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</row>
    <row r="1722" spans="1:14" x14ac:dyDescent="0.2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</row>
    <row r="1723" spans="1:14" x14ac:dyDescent="0.2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</row>
    <row r="1724" spans="1:14" x14ac:dyDescent="0.2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</row>
    <row r="1725" spans="1:14" x14ac:dyDescent="0.2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</row>
    <row r="1726" spans="1:14" x14ac:dyDescent="0.2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</row>
    <row r="1727" spans="1:14" x14ac:dyDescent="0.2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</row>
    <row r="1728" spans="1:14" x14ac:dyDescent="0.2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</row>
    <row r="1729" spans="1:14" x14ac:dyDescent="0.2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</row>
    <row r="1730" spans="1:14" x14ac:dyDescent="0.2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</row>
    <row r="1731" spans="1:14" x14ac:dyDescent="0.2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</row>
    <row r="1732" spans="1:14" x14ac:dyDescent="0.2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</row>
    <row r="1733" spans="1:14" x14ac:dyDescent="0.2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</row>
    <row r="1734" spans="1:14" x14ac:dyDescent="0.2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</row>
    <row r="1735" spans="1:14" x14ac:dyDescent="0.2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</row>
    <row r="1736" spans="1:14" x14ac:dyDescent="0.2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</row>
    <row r="1737" spans="1:14" x14ac:dyDescent="0.2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</row>
    <row r="1738" spans="1:14" x14ac:dyDescent="0.2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</row>
    <row r="1739" spans="1:14" x14ac:dyDescent="0.2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</row>
    <row r="1740" spans="1:14" x14ac:dyDescent="0.2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</row>
    <row r="1741" spans="1:14" x14ac:dyDescent="0.2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</row>
    <row r="1742" spans="1:14" x14ac:dyDescent="0.2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</row>
    <row r="1743" spans="1:14" x14ac:dyDescent="0.2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</row>
    <row r="1744" spans="1:14" x14ac:dyDescent="0.2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</row>
    <row r="1745" spans="1:14" x14ac:dyDescent="0.2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</row>
    <row r="1746" spans="1:14" x14ac:dyDescent="0.2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</row>
    <row r="1747" spans="1:14" x14ac:dyDescent="0.2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</row>
    <row r="1748" spans="1:14" x14ac:dyDescent="0.2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</row>
    <row r="1749" spans="1:14" x14ac:dyDescent="0.2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</row>
    <row r="1750" spans="1:14" x14ac:dyDescent="0.2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</row>
    <row r="1751" spans="1:14" x14ac:dyDescent="0.2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</row>
    <row r="1752" spans="1:14" x14ac:dyDescent="0.2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</row>
    <row r="1753" spans="1:14" x14ac:dyDescent="0.2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</row>
    <row r="1754" spans="1:14" x14ac:dyDescent="0.2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</row>
    <row r="1755" spans="1:14" x14ac:dyDescent="0.2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</row>
    <row r="1756" spans="1:14" x14ac:dyDescent="0.2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</row>
    <row r="1757" spans="1:14" x14ac:dyDescent="0.2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</row>
    <row r="1758" spans="1:14" x14ac:dyDescent="0.2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</row>
    <row r="1759" spans="1:14" x14ac:dyDescent="0.2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</row>
    <row r="1760" spans="1:14" x14ac:dyDescent="0.2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</row>
    <row r="1761" spans="1:14" x14ac:dyDescent="0.2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</row>
    <row r="1762" spans="1:14" x14ac:dyDescent="0.2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</row>
    <row r="1763" spans="1:14" x14ac:dyDescent="0.2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</row>
    <row r="1764" spans="1:14" x14ac:dyDescent="0.2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</row>
    <row r="1765" spans="1:14" x14ac:dyDescent="0.2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</row>
    <row r="1766" spans="1:14" x14ac:dyDescent="0.2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</row>
    <row r="1767" spans="1:14" x14ac:dyDescent="0.2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</row>
    <row r="1768" spans="1:14" x14ac:dyDescent="0.2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</row>
    <row r="1769" spans="1:14" x14ac:dyDescent="0.2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</row>
    <row r="1770" spans="1:14" x14ac:dyDescent="0.2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</row>
    <row r="1771" spans="1:14" x14ac:dyDescent="0.2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</row>
    <row r="1772" spans="1:14" x14ac:dyDescent="0.2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</row>
    <row r="1773" spans="1:14" x14ac:dyDescent="0.2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</row>
    <row r="1774" spans="1:14" x14ac:dyDescent="0.2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</row>
    <row r="1775" spans="1:14" x14ac:dyDescent="0.2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</row>
    <row r="1776" spans="1:14" x14ac:dyDescent="0.2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</row>
    <row r="1777" spans="1:14" x14ac:dyDescent="0.2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</row>
    <row r="1778" spans="1:14" x14ac:dyDescent="0.2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</row>
    <row r="1779" spans="1:14" x14ac:dyDescent="0.2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</row>
    <row r="1780" spans="1:14" x14ac:dyDescent="0.2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</row>
    <row r="1781" spans="1:14" x14ac:dyDescent="0.2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</row>
    <row r="1782" spans="1:14" x14ac:dyDescent="0.2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</row>
    <row r="1783" spans="1:14" x14ac:dyDescent="0.2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</row>
    <row r="1784" spans="1:14" x14ac:dyDescent="0.2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</row>
    <row r="1785" spans="1:14" x14ac:dyDescent="0.2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</row>
    <row r="1786" spans="1:14" x14ac:dyDescent="0.2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</row>
    <row r="1787" spans="1:14" x14ac:dyDescent="0.2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</row>
    <row r="1788" spans="1:14" x14ac:dyDescent="0.2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</row>
    <row r="1789" spans="1:14" x14ac:dyDescent="0.2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</row>
    <row r="1790" spans="1:14" x14ac:dyDescent="0.2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</row>
    <row r="1791" spans="1:14" x14ac:dyDescent="0.2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</row>
    <row r="1792" spans="1:14" x14ac:dyDescent="0.2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</row>
    <row r="1793" spans="1:14" x14ac:dyDescent="0.2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</row>
    <row r="1794" spans="1:14" x14ac:dyDescent="0.2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</row>
    <row r="1795" spans="1:14" x14ac:dyDescent="0.2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</row>
    <row r="1796" spans="1:14" x14ac:dyDescent="0.2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</row>
    <row r="1797" spans="1:14" x14ac:dyDescent="0.2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</row>
    <row r="1798" spans="1:14" x14ac:dyDescent="0.2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</row>
    <row r="1799" spans="1:14" x14ac:dyDescent="0.2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</row>
    <row r="1800" spans="1:14" x14ac:dyDescent="0.2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</row>
    <row r="1801" spans="1:14" x14ac:dyDescent="0.2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</row>
    <row r="1802" spans="1:14" x14ac:dyDescent="0.2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</row>
    <row r="1803" spans="1:14" x14ac:dyDescent="0.2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</row>
    <row r="1804" spans="1:14" x14ac:dyDescent="0.2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</row>
    <row r="1805" spans="1:14" x14ac:dyDescent="0.2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</row>
    <row r="1806" spans="1:14" x14ac:dyDescent="0.2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</row>
    <row r="1807" spans="1:14" x14ac:dyDescent="0.2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</row>
    <row r="1808" spans="1:14" x14ac:dyDescent="0.2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</row>
    <row r="1809" spans="1:14" x14ac:dyDescent="0.2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</row>
    <row r="1810" spans="1:14" x14ac:dyDescent="0.2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</row>
    <row r="1811" spans="1:14" x14ac:dyDescent="0.2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</row>
    <row r="1812" spans="1:14" x14ac:dyDescent="0.2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</row>
    <row r="1813" spans="1:14" x14ac:dyDescent="0.2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</row>
    <row r="1814" spans="1:14" x14ac:dyDescent="0.2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</row>
    <row r="1815" spans="1:14" x14ac:dyDescent="0.2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</row>
    <row r="1816" spans="1:14" x14ac:dyDescent="0.2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</row>
    <row r="1817" spans="1:14" x14ac:dyDescent="0.2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</row>
    <row r="1818" spans="1:14" x14ac:dyDescent="0.2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</row>
    <row r="1819" spans="1:14" x14ac:dyDescent="0.2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</row>
    <row r="1820" spans="1:14" x14ac:dyDescent="0.2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</row>
    <row r="1821" spans="1:14" x14ac:dyDescent="0.2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</row>
    <row r="1822" spans="1:14" x14ac:dyDescent="0.2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</row>
    <row r="1823" spans="1:14" x14ac:dyDescent="0.2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</row>
    <row r="1824" spans="1:14" x14ac:dyDescent="0.2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</row>
    <row r="1825" spans="1:14" x14ac:dyDescent="0.2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</row>
    <row r="1826" spans="1:14" x14ac:dyDescent="0.2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</row>
    <row r="1827" spans="1:14" x14ac:dyDescent="0.2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</row>
    <row r="1828" spans="1:14" x14ac:dyDescent="0.2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</row>
    <row r="1829" spans="1:14" x14ac:dyDescent="0.2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</row>
    <row r="1830" spans="1:14" x14ac:dyDescent="0.2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</row>
    <row r="1831" spans="1:14" x14ac:dyDescent="0.2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</row>
    <row r="1832" spans="1:14" x14ac:dyDescent="0.2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</row>
    <row r="1833" spans="1:14" x14ac:dyDescent="0.2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</row>
    <row r="1834" spans="1:14" x14ac:dyDescent="0.2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</row>
    <row r="1835" spans="1:14" x14ac:dyDescent="0.2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</row>
    <row r="1836" spans="1:14" x14ac:dyDescent="0.2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</row>
    <row r="1837" spans="1:14" x14ac:dyDescent="0.2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</row>
    <row r="1838" spans="1:14" x14ac:dyDescent="0.2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</row>
    <row r="1839" spans="1:14" x14ac:dyDescent="0.2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</row>
    <row r="1840" spans="1:14" x14ac:dyDescent="0.2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</row>
    <row r="1841" spans="1:14" x14ac:dyDescent="0.2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</row>
    <row r="1842" spans="1:14" x14ac:dyDescent="0.2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</row>
    <row r="1843" spans="1:14" x14ac:dyDescent="0.2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</row>
    <row r="1844" spans="1:14" x14ac:dyDescent="0.2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</row>
    <row r="1845" spans="1:14" x14ac:dyDescent="0.2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</row>
    <row r="1846" spans="1:14" x14ac:dyDescent="0.2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</row>
    <row r="1847" spans="1:14" x14ac:dyDescent="0.2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</row>
    <row r="1848" spans="1:14" x14ac:dyDescent="0.2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</row>
    <row r="1849" spans="1:14" x14ac:dyDescent="0.2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</row>
    <row r="1850" spans="1:14" x14ac:dyDescent="0.2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</row>
    <row r="1851" spans="1:14" x14ac:dyDescent="0.2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</row>
    <row r="1852" spans="1:14" x14ac:dyDescent="0.2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</row>
    <row r="1853" spans="1:14" x14ac:dyDescent="0.2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</row>
    <row r="1854" spans="1:14" x14ac:dyDescent="0.2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</row>
    <row r="1855" spans="1:14" x14ac:dyDescent="0.2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</row>
    <row r="1856" spans="1:14" x14ac:dyDescent="0.2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</row>
    <row r="1857" spans="1:14" x14ac:dyDescent="0.2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</row>
    <row r="1858" spans="1:14" x14ac:dyDescent="0.2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</row>
    <row r="1859" spans="1:14" x14ac:dyDescent="0.2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</row>
    <row r="1860" spans="1:14" x14ac:dyDescent="0.2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</row>
    <row r="1861" spans="1:14" x14ac:dyDescent="0.2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</row>
    <row r="1862" spans="1:14" x14ac:dyDescent="0.2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</row>
    <row r="1863" spans="1:14" x14ac:dyDescent="0.2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</row>
    <row r="1864" spans="1:14" x14ac:dyDescent="0.2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</row>
    <row r="1865" spans="1:14" x14ac:dyDescent="0.2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</row>
    <row r="1866" spans="1:14" x14ac:dyDescent="0.2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</row>
    <row r="1867" spans="1:14" x14ac:dyDescent="0.2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</row>
    <row r="1868" spans="1:14" x14ac:dyDescent="0.2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</row>
    <row r="1869" spans="1:14" x14ac:dyDescent="0.2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</row>
    <row r="1870" spans="1:14" x14ac:dyDescent="0.2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</row>
    <row r="1871" spans="1:14" x14ac:dyDescent="0.2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</row>
    <row r="1872" spans="1:14" x14ac:dyDescent="0.2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</row>
    <row r="1873" spans="1:14" x14ac:dyDescent="0.2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</row>
    <row r="1874" spans="1:14" x14ac:dyDescent="0.2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</row>
    <row r="1875" spans="1:14" x14ac:dyDescent="0.2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</row>
    <row r="1876" spans="1:14" x14ac:dyDescent="0.2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</row>
    <row r="1877" spans="1:14" x14ac:dyDescent="0.2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</row>
    <row r="1878" spans="1:14" x14ac:dyDescent="0.2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</row>
    <row r="1879" spans="1:14" x14ac:dyDescent="0.2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</row>
    <row r="1880" spans="1:14" x14ac:dyDescent="0.2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</row>
    <row r="1881" spans="1:14" x14ac:dyDescent="0.2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</row>
    <row r="1882" spans="1:14" x14ac:dyDescent="0.2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</row>
    <row r="1883" spans="1:14" x14ac:dyDescent="0.2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</row>
    <row r="1884" spans="1:14" x14ac:dyDescent="0.2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</row>
    <row r="1885" spans="1:14" x14ac:dyDescent="0.2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</row>
    <row r="1886" spans="1:14" x14ac:dyDescent="0.2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</row>
    <row r="1887" spans="1:14" x14ac:dyDescent="0.2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</row>
    <row r="1888" spans="1:14" x14ac:dyDescent="0.2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</row>
    <row r="1889" spans="1:14" x14ac:dyDescent="0.2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</row>
    <row r="1890" spans="1:14" x14ac:dyDescent="0.2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</row>
    <row r="1891" spans="1:14" x14ac:dyDescent="0.2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</row>
    <row r="1892" spans="1:14" x14ac:dyDescent="0.2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</row>
    <row r="1893" spans="1:14" x14ac:dyDescent="0.2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</row>
    <row r="1894" spans="1:14" x14ac:dyDescent="0.2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</row>
    <row r="1895" spans="1:14" x14ac:dyDescent="0.2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</row>
    <row r="1896" spans="1:14" x14ac:dyDescent="0.2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</row>
    <row r="1897" spans="1:14" x14ac:dyDescent="0.2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</row>
    <row r="1898" spans="1:14" x14ac:dyDescent="0.2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</row>
    <row r="1899" spans="1:14" x14ac:dyDescent="0.2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</row>
    <row r="1900" spans="1:14" x14ac:dyDescent="0.2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</row>
    <row r="1901" spans="1:14" x14ac:dyDescent="0.2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</row>
    <row r="1902" spans="1:14" x14ac:dyDescent="0.2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</row>
    <row r="1903" spans="1:14" x14ac:dyDescent="0.2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</row>
    <row r="1904" spans="1:14" x14ac:dyDescent="0.2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</row>
    <row r="1905" spans="1:14" x14ac:dyDescent="0.2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</row>
    <row r="1906" spans="1:14" x14ac:dyDescent="0.2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</row>
    <row r="1907" spans="1:14" x14ac:dyDescent="0.2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</row>
    <row r="1908" spans="1:14" x14ac:dyDescent="0.2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</row>
    <row r="1909" spans="1:14" x14ac:dyDescent="0.2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</row>
    <row r="1910" spans="1:14" x14ac:dyDescent="0.2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</row>
    <row r="1911" spans="1:14" x14ac:dyDescent="0.2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</row>
    <row r="1912" spans="1:14" x14ac:dyDescent="0.2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</row>
    <row r="1913" spans="1:14" x14ac:dyDescent="0.2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</row>
    <row r="1914" spans="1:14" x14ac:dyDescent="0.2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</row>
    <row r="1915" spans="1:14" x14ac:dyDescent="0.2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</row>
    <row r="1916" spans="1:14" x14ac:dyDescent="0.2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</row>
    <row r="1917" spans="1:14" x14ac:dyDescent="0.2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</row>
    <row r="1918" spans="1:14" x14ac:dyDescent="0.2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</row>
    <row r="1919" spans="1:14" x14ac:dyDescent="0.2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</row>
    <row r="1920" spans="1:14" x14ac:dyDescent="0.2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</row>
    <row r="1921" spans="1:14" x14ac:dyDescent="0.2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</row>
    <row r="1922" spans="1:14" x14ac:dyDescent="0.2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</row>
    <row r="1923" spans="1:14" x14ac:dyDescent="0.2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</row>
    <row r="1924" spans="1:14" x14ac:dyDescent="0.2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</row>
    <row r="1925" spans="1:14" x14ac:dyDescent="0.2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</row>
    <row r="1926" spans="1:14" x14ac:dyDescent="0.2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</row>
    <row r="1927" spans="1:14" x14ac:dyDescent="0.2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</row>
    <row r="1928" spans="1:14" x14ac:dyDescent="0.2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</row>
    <row r="1929" spans="1:14" x14ac:dyDescent="0.2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</row>
    <row r="1930" spans="1:14" x14ac:dyDescent="0.2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</row>
    <row r="1931" spans="1:14" x14ac:dyDescent="0.2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</row>
    <row r="1932" spans="1:14" x14ac:dyDescent="0.2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</row>
    <row r="1933" spans="1:14" x14ac:dyDescent="0.2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</row>
    <row r="1934" spans="1:14" x14ac:dyDescent="0.2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</row>
    <row r="1935" spans="1:14" x14ac:dyDescent="0.2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</row>
    <row r="1936" spans="1:14" x14ac:dyDescent="0.2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</row>
    <row r="1937" spans="1:14" x14ac:dyDescent="0.2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</row>
    <row r="1938" spans="1:14" x14ac:dyDescent="0.2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</row>
    <row r="1939" spans="1:14" x14ac:dyDescent="0.2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</row>
    <row r="1940" spans="1:14" x14ac:dyDescent="0.2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</row>
    <row r="1941" spans="1:14" x14ac:dyDescent="0.2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</row>
    <row r="1942" spans="1:14" x14ac:dyDescent="0.2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</row>
    <row r="1943" spans="1:14" x14ac:dyDescent="0.2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</row>
    <row r="1944" spans="1:14" x14ac:dyDescent="0.2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</row>
    <row r="1945" spans="1:14" x14ac:dyDescent="0.2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</row>
    <row r="1946" spans="1:14" x14ac:dyDescent="0.2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</row>
    <row r="1947" spans="1:14" x14ac:dyDescent="0.2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</row>
    <row r="1948" spans="1:14" x14ac:dyDescent="0.2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</row>
    <row r="1949" spans="1:14" x14ac:dyDescent="0.2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</row>
    <row r="1950" spans="1:14" x14ac:dyDescent="0.2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</row>
    <row r="1951" spans="1:14" x14ac:dyDescent="0.2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</row>
    <row r="1952" spans="1:14" x14ac:dyDescent="0.2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</row>
    <row r="1953" spans="1:14" x14ac:dyDescent="0.2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</row>
    <row r="1954" spans="1:14" x14ac:dyDescent="0.2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</row>
    <row r="1955" spans="1:14" x14ac:dyDescent="0.2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</row>
    <row r="1956" spans="1:14" x14ac:dyDescent="0.2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</row>
    <row r="1957" spans="1:14" x14ac:dyDescent="0.2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</row>
    <row r="1958" spans="1:14" x14ac:dyDescent="0.2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</row>
    <row r="1959" spans="1:14" x14ac:dyDescent="0.2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</row>
    <row r="1960" spans="1:14" x14ac:dyDescent="0.2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</row>
    <row r="1961" spans="1:14" x14ac:dyDescent="0.2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</row>
    <row r="1962" spans="1:14" x14ac:dyDescent="0.2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</row>
    <row r="1963" spans="1:14" x14ac:dyDescent="0.2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</row>
    <row r="1964" spans="1:14" x14ac:dyDescent="0.2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</row>
    <row r="1965" spans="1:14" x14ac:dyDescent="0.2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</row>
    <row r="1966" spans="1:14" x14ac:dyDescent="0.2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</row>
    <row r="1967" spans="1:14" x14ac:dyDescent="0.2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</row>
    <row r="1968" spans="1:14" x14ac:dyDescent="0.2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</row>
    <row r="1969" spans="1:14" x14ac:dyDescent="0.2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</row>
    <row r="1970" spans="1:14" x14ac:dyDescent="0.2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</row>
    <row r="1971" spans="1:14" x14ac:dyDescent="0.2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</row>
    <row r="1972" spans="1:14" x14ac:dyDescent="0.2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</row>
    <row r="1973" spans="1:14" x14ac:dyDescent="0.2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</row>
    <row r="1974" spans="1:14" x14ac:dyDescent="0.2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</row>
    <row r="1975" spans="1:14" x14ac:dyDescent="0.2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</row>
    <row r="1976" spans="1:14" x14ac:dyDescent="0.2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</row>
    <row r="1977" spans="1:14" x14ac:dyDescent="0.2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</row>
    <row r="1978" spans="1:14" x14ac:dyDescent="0.2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</row>
    <row r="1979" spans="1:14" x14ac:dyDescent="0.2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</row>
    <row r="1980" spans="1:14" x14ac:dyDescent="0.2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</row>
    <row r="1981" spans="1:14" x14ac:dyDescent="0.2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</row>
    <row r="1982" spans="1:14" x14ac:dyDescent="0.2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</row>
    <row r="1983" spans="1:14" x14ac:dyDescent="0.2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</row>
    <row r="1984" spans="1:14" x14ac:dyDescent="0.2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</row>
    <row r="1985" spans="1:14" x14ac:dyDescent="0.2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</row>
    <row r="1986" spans="1:14" x14ac:dyDescent="0.2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</row>
    <row r="1987" spans="1:14" x14ac:dyDescent="0.2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</row>
    <row r="1988" spans="1:14" x14ac:dyDescent="0.2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</row>
    <row r="1989" spans="1:14" x14ac:dyDescent="0.2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</row>
    <row r="1990" spans="1:14" x14ac:dyDescent="0.2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</row>
    <row r="1991" spans="1:14" x14ac:dyDescent="0.2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</row>
    <row r="1992" spans="1:14" x14ac:dyDescent="0.2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</row>
    <row r="1993" spans="1:14" x14ac:dyDescent="0.2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</row>
    <row r="1994" spans="1:14" x14ac:dyDescent="0.2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</row>
    <row r="1995" spans="1:14" x14ac:dyDescent="0.2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</row>
    <row r="1996" spans="1:14" x14ac:dyDescent="0.2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</row>
    <row r="1997" spans="1:14" x14ac:dyDescent="0.2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</row>
    <row r="1998" spans="1:14" x14ac:dyDescent="0.2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</row>
    <row r="1999" spans="1:14" x14ac:dyDescent="0.2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</row>
    <row r="2000" spans="1:14" x14ac:dyDescent="0.2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</row>
    <row r="2001" spans="1:14" x14ac:dyDescent="0.2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</row>
    <row r="2002" spans="1:14" x14ac:dyDescent="0.2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</row>
    <row r="2003" spans="1:14" x14ac:dyDescent="0.2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</row>
    <row r="2004" spans="1:14" x14ac:dyDescent="0.2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</row>
    <row r="2005" spans="1:14" x14ac:dyDescent="0.2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</row>
    <row r="2006" spans="1:14" x14ac:dyDescent="0.2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</row>
    <row r="2007" spans="1:14" x14ac:dyDescent="0.2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</row>
    <row r="2008" spans="1:14" x14ac:dyDescent="0.2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</row>
    <row r="2009" spans="1:14" x14ac:dyDescent="0.2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</row>
    <row r="2010" spans="1:14" x14ac:dyDescent="0.2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</row>
    <row r="2011" spans="1:14" x14ac:dyDescent="0.2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</row>
    <row r="2012" spans="1:14" x14ac:dyDescent="0.2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</row>
    <row r="2013" spans="1:14" x14ac:dyDescent="0.2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</row>
    <row r="2014" spans="1:14" x14ac:dyDescent="0.2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</row>
    <row r="2015" spans="1:14" x14ac:dyDescent="0.2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</row>
    <row r="2016" spans="1:14" x14ac:dyDescent="0.2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</row>
    <row r="2017" spans="1:14" x14ac:dyDescent="0.2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</row>
    <row r="2018" spans="1:14" x14ac:dyDescent="0.2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</row>
    <row r="2019" spans="1:14" x14ac:dyDescent="0.2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</row>
    <row r="2020" spans="1:14" x14ac:dyDescent="0.2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</row>
    <row r="2021" spans="1:14" x14ac:dyDescent="0.2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</row>
    <row r="2022" spans="1:14" x14ac:dyDescent="0.2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</row>
    <row r="2023" spans="1:14" x14ac:dyDescent="0.2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</row>
    <row r="2024" spans="1:14" x14ac:dyDescent="0.2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</row>
    <row r="2025" spans="1:14" x14ac:dyDescent="0.2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</row>
    <row r="2026" spans="1:14" x14ac:dyDescent="0.2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</row>
    <row r="2027" spans="1:14" x14ac:dyDescent="0.2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</row>
    <row r="2028" spans="1:14" x14ac:dyDescent="0.2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</row>
    <row r="2029" spans="1:14" x14ac:dyDescent="0.2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</row>
    <row r="2030" spans="1:14" x14ac:dyDescent="0.2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</row>
    <row r="2031" spans="1:14" x14ac:dyDescent="0.2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</row>
    <row r="2032" spans="1:14" x14ac:dyDescent="0.2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</row>
    <row r="2033" spans="1:14" x14ac:dyDescent="0.2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</row>
    <row r="2034" spans="1:14" x14ac:dyDescent="0.2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</row>
    <row r="2035" spans="1:14" x14ac:dyDescent="0.2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</row>
    <row r="2036" spans="1:14" x14ac:dyDescent="0.2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</row>
    <row r="2037" spans="1:14" x14ac:dyDescent="0.2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</row>
    <row r="2038" spans="1:14" x14ac:dyDescent="0.2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</row>
    <row r="2039" spans="1:14" x14ac:dyDescent="0.2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</row>
    <row r="2040" spans="1:14" x14ac:dyDescent="0.2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</row>
    <row r="2041" spans="1:14" x14ac:dyDescent="0.2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</row>
    <row r="2042" spans="1:14" x14ac:dyDescent="0.2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</row>
    <row r="2043" spans="1:14" x14ac:dyDescent="0.2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</row>
    <row r="2044" spans="1:14" x14ac:dyDescent="0.2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</row>
    <row r="2045" spans="1:14" x14ac:dyDescent="0.2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</row>
    <row r="2046" spans="1:14" x14ac:dyDescent="0.2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</row>
    <row r="2047" spans="1:14" x14ac:dyDescent="0.2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</row>
    <row r="2048" spans="1:14" x14ac:dyDescent="0.2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</row>
    <row r="2049" spans="1:14" x14ac:dyDescent="0.2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</row>
    <row r="2050" spans="1:14" x14ac:dyDescent="0.2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</row>
    <row r="2051" spans="1:14" x14ac:dyDescent="0.2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</row>
    <row r="2052" spans="1:14" x14ac:dyDescent="0.2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</row>
    <row r="2053" spans="1:14" x14ac:dyDescent="0.2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</row>
    <row r="2054" spans="1:14" x14ac:dyDescent="0.2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</row>
    <row r="2055" spans="1:14" x14ac:dyDescent="0.2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</row>
    <row r="2056" spans="1:14" x14ac:dyDescent="0.2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</row>
    <row r="2057" spans="1:14" x14ac:dyDescent="0.2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</row>
    <row r="2058" spans="1:14" x14ac:dyDescent="0.2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</row>
    <row r="2059" spans="1:14" x14ac:dyDescent="0.2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</row>
    <row r="2060" spans="1:14" x14ac:dyDescent="0.2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</row>
    <row r="2061" spans="1:14" x14ac:dyDescent="0.2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</row>
    <row r="2062" spans="1:14" x14ac:dyDescent="0.2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</row>
    <row r="2063" spans="1:14" x14ac:dyDescent="0.2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</row>
    <row r="2064" spans="1:14" x14ac:dyDescent="0.2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</row>
    <row r="2065" spans="1:14" x14ac:dyDescent="0.2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</row>
    <row r="2066" spans="1:14" x14ac:dyDescent="0.2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</row>
    <row r="2067" spans="1:14" x14ac:dyDescent="0.2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</row>
    <row r="2068" spans="1:14" x14ac:dyDescent="0.2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</row>
    <row r="2069" spans="1:14" x14ac:dyDescent="0.2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</row>
    <row r="2070" spans="1:14" x14ac:dyDescent="0.2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</row>
    <row r="2071" spans="1:14" x14ac:dyDescent="0.2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</row>
    <row r="2072" spans="1:14" x14ac:dyDescent="0.2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</row>
    <row r="2073" spans="1:14" x14ac:dyDescent="0.2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</row>
    <row r="2074" spans="1:14" x14ac:dyDescent="0.2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</row>
    <row r="2075" spans="1:14" x14ac:dyDescent="0.2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</row>
    <row r="2076" spans="1:14" x14ac:dyDescent="0.2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</row>
    <row r="2077" spans="1:14" x14ac:dyDescent="0.2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</row>
    <row r="2078" spans="1:14" x14ac:dyDescent="0.2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</row>
    <row r="2079" spans="1:14" x14ac:dyDescent="0.2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</row>
    <row r="2080" spans="1:14" x14ac:dyDescent="0.2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</row>
    <row r="2081" spans="1:14" x14ac:dyDescent="0.2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</row>
    <row r="2082" spans="1:14" x14ac:dyDescent="0.2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</row>
    <row r="2083" spans="1:14" x14ac:dyDescent="0.2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</row>
    <row r="2084" spans="1:14" x14ac:dyDescent="0.2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</row>
    <row r="2085" spans="1:14" x14ac:dyDescent="0.2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</row>
    <row r="2086" spans="1:14" x14ac:dyDescent="0.2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</row>
    <row r="2087" spans="1:14" x14ac:dyDescent="0.2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</row>
    <row r="2088" spans="1:14" x14ac:dyDescent="0.2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</row>
    <row r="2089" spans="1:14" x14ac:dyDescent="0.2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</row>
    <row r="2090" spans="1:14" x14ac:dyDescent="0.2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</row>
    <row r="2091" spans="1:14" x14ac:dyDescent="0.2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</row>
    <row r="2092" spans="1:14" x14ac:dyDescent="0.2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</row>
    <row r="2093" spans="1:14" x14ac:dyDescent="0.2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</row>
    <row r="2094" spans="1:14" x14ac:dyDescent="0.2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</row>
    <row r="2095" spans="1:14" x14ac:dyDescent="0.2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</row>
    <row r="2096" spans="1:14" x14ac:dyDescent="0.2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</row>
    <row r="2097" spans="1:14" x14ac:dyDescent="0.2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</row>
    <row r="2098" spans="1:14" x14ac:dyDescent="0.2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</row>
    <row r="2099" spans="1:14" x14ac:dyDescent="0.2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</row>
    <row r="2100" spans="1:14" x14ac:dyDescent="0.2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</row>
    <row r="2101" spans="1:14" x14ac:dyDescent="0.2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</row>
    <row r="2102" spans="1:14" x14ac:dyDescent="0.2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</row>
    <row r="2103" spans="1:14" x14ac:dyDescent="0.2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</row>
    <row r="2104" spans="1:14" x14ac:dyDescent="0.2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</row>
    <row r="2105" spans="1:14" x14ac:dyDescent="0.2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</row>
    <row r="2106" spans="1:14" x14ac:dyDescent="0.2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</row>
    <row r="2107" spans="1:14" x14ac:dyDescent="0.2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</row>
    <row r="2108" spans="1:14" x14ac:dyDescent="0.2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</row>
    <row r="2109" spans="1:14" x14ac:dyDescent="0.2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</row>
    <row r="2110" spans="1:14" x14ac:dyDescent="0.2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</row>
    <row r="2111" spans="1:14" x14ac:dyDescent="0.2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</row>
    <row r="2112" spans="1:14" x14ac:dyDescent="0.2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</row>
    <row r="2113" spans="1:14" x14ac:dyDescent="0.2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</row>
    <row r="2114" spans="1:14" x14ac:dyDescent="0.2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</row>
    <row r="2115" spans="1:14" x14ac:dyDescent="0.2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</row>
    <row r="2116" spans="1:14" x14ac:dyDescent="0.2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</row>
    <row r="2117" spans="1:14" x14ac:dyDescent="0.2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</row>
    <row r="2118" spans="1:14" x14ac:dyDescent="0.2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</row>
    <row r="2119" spans="1:14" x14ac:dyDescent="0.2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</row>
    <row r="2120" spans="1:14" x14ac:dyDescent="0.2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</row>
    <row r="2121" spans="1:14" x14ac:dyDescent="0.2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</row>
    <row r="2122" spans="1:14" x14ac:dyDescent="0.2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</row>
    <row r="2123" spans="1:14" x14ac:dyDescent="0.2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</row>
    <row r="2124" spans="1:14" x14ac:dyDescent="0.2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</row>
    <row r="2125" spans="1:14" x14ac:dyDescent="0.2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</row>
    <row r="2126" spans="1:14" x14ac:dyDescent="0.2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</row>
    <row r="2127" spans="1:14" x14ac:dyDescent="0.2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</row>
    <row r="2128" spans="1:14" x14ac:dyDescent="0.2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</row>
    <row r="2129" spans="1:14" x14ac:dyDescent="0.2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</row>
    <row r="2130" spans="1:14" x14ac:dyDescent="0.2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</row>
    <row r="2131" spans="1:14" x14ac:dyDescent="0.2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</row>
    <row r="2132" spans="1:14" x14ac:dyDescent="0.2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</row>
    <row r="2133" spans="1:14" x14ac:dyDescent="0.2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</row>
    <row r="2134" spans="1:14" x14ac:dyDescent="0.2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</row>
    <row r="2135" spans="1:14" x14ac:dyDescent="0.2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</row>
    <row r="2136" spans="1:14" x14ac:dyDescent="0.2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</row>
    <row r="2137" spans="1:14" x14ac:dyDescent="0.2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</row>
    <row r="2138" spans="1:14" x14ac:dyDescent="0.2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</row>
    <row r="2139" spans="1:14" x14ac:dyDescent="0.2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</row>
    <row r="2140" spans="1:14" x14ac:dyDescent="0.2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</row>
    <row r="2141" spans="1:14" x14ac:dyDescent="0.2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</row>
    <row r="2142" spans="1:14" x14ac:dyDescent="0.2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</row>
    <row r="2143" spans="1:14" x14ac:dyDescent="0.2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</row>
    <row r="2144" spans="1:14" x14ac:dyDescent="0.2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</row>
    <row r="2145" spans="1:14" x14ac:dyDescent="0.2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</row>
    <row r="2146" spans="1:14" x14ac:dyDescent="0.2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</row>
    <row r="2147" spans="1:14" x14ac:dyDescent="0.2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</row>
    <row r="2148" spans="1:14" x14ac:dyDescent="0.2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</row>
    <row r="2149" spans="1:14" x14ac:dyDescent="0.2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</row>
    <row r="2150" spans="1:14" x14ac:dyDescent="0.2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</row>
    <row r="2151" spans="1:14" x14ac:dyDescent="0.2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</row>
    <row r="2152" spans="1:14" x14ac:dyDescent="0.2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</row>
    <row r="2153" spans="1:14" x14ac:dyDescent="0.2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</row>
    <row r="2154" spans="1:14" x14ac:dyDescent="0.2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</row>
    <row r="2155" spans="1:14" x14ac:dyDescent="0.2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</row>
    <row r="2156" spans="1:14" x14ac:dyDescent="0.2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</row>
    <row r="2157" spans="1:14" x14ac:dyDescent="0.2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</row>
    <row r="2158" spans="1:14" x14ac:dyDescent="0.2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</row>
    <row r="2159" spans="1:14" x14ac:dyDescent="0.2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</row>
    <row r="2160" spans="1:14" x14ac:dyDescent="0.2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</row>
    <row r="2161" spans="1:14" x14ac:dyDescent="0.2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</row>
    <row r="2162" spans="1:14" x14ac:dyDescent="0.2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</row>
    <row r="2163" spans="1:14" x14ac:dyDescent="0.2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</row>
    <row r="2164" spans="1:14" x14ac:dyDescent="0.2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</row>
    <row r="2165" spans="1:14" x14ac:dyDescent="0.2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</row>
    <row r="2166" spans="1:14" x14ac:dyDescent="0.2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</row>
    <row r="2167" spans="1:14" x14ac:dyDescent="0.2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</row>
    <row r="2168" spans="1:14" x14ac:dyDescent="0.2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</row>
    <row r="2169" spans="1:14" x14ac:dyDescent="0.2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</row>
    <row r="2170" spans="1:14" x14ac:dyDescent="0.2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</row>
    <row r="2171" spans="1:14" x14ac:dyDescent="0.2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</row>
    <row r="2172" spans="1:14" x14ac:dyDescent="0.2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</row>
    <row r="2173" spans="1:14" x14ac:dyDescent="0.2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</row>
    <row r="2174" spans="1:14" x14ac:dyDescent="0.2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</row>
    <row r="2175" spans="1:14" x14ac:dyDescent="0.2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</row>
    <row r="2176" spans="1:14" x14ac:dyDescent="0.2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</row>
    <row r="2177" spans="1:14" x14ac:dyDescent="0.2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</row>
    <row r="2178" spans="1:14" x14ac:dyDescent="0.2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</row>
    <row r="2179" spans="1:14" x14ac:dyDescent="0.2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</row>
    <row r="2180" spans="1:14" x14ac:dyDescent="0.2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</row>
    <row r="2181" spans="1:14" x14ac:dyDescent="0.2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</row>
    <row r="2182" spans="1:14" x14ac:dyDescent="0.2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</row>
    <row r="2183" spans="1:14" x14ac:dyDescent="0.2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</row>
    <row r="2184" spans="1:14" x14ac:dyDescent="0.2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</row>
    <row r="2185" spans="1:14" x14ac:dyDescent="0.2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</row>
    <row r="2186" spans="1:14" x14ac:dyDescent="0.2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</row>
    <row r="2187" spans="1:14" x14ac:dyDescent="0.2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</row>
    <row r="2188" spans="1:14" x14ac:dyDescent="0.2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</row>
    <row r="2189" spans="1:14" x14ac:dyDescent="0.2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</row>
    <row r="2190" spans="1:14" x14ac:dyDescent="0.2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</row>
    <row r="2191" spans="1:14" x14ac:dyDescent="0.2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</row>
    <row r="2192" spans="1:14" x14ac:dyDescent="0.2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</row>
    <row r="2193" spans="1:14" x14ac:dyDescent="0.2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</row>
    <row r="2194" spans="1:14" x14ac:dyDescent="0.2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</row>
    <row r="2195" spans="1:14" x14ac:dyDescent="0.2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</row>
    <row r="2196" spans="1:14" x14ac:dyDescent="0.2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</row>
    <row r="2197" spans="1:14" x14ac:dyDescent="0.2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</row>
    <row r="2198" spans="1:14" x14ac:dyDescent="0.2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</row>
    <row r="2199" spans="1:14" x14ac:dyDescent="0.2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</row>
    <row r="2200" spans="1:14" x14ac:dyDescent="0.2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</row>
    <row r="2201" spans="1:14" x14ac:dyDescent="0.2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</row>
    <row r="2202" spans="1:14" x14ac:dyDescent="0.2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</row>
    <row r="2203" spans="1:14" x14ac:dyDescent="0.2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</row>
    <row r="2204" spans="1:14" x14ac:dyDescent="0.2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</row>
    <row r="2205" spans="1:14" x14ac:dyDescent="0.2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</row>
    <row r="2206" spans="1:14" x14ac:dyDescent="0.2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</row>
    <row r="2207" spans="1:14" x14ac:dyDescent="0.2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</row>
    <row r="2208" spans="1:14" x14ac:dyDescent="0.2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</row>
    <row r="2209" spans="1:14" x14ac:dyDescent="0.2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</row>
    <row r="2210" spans="1:14" x14ac:dyDescent="0.2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</row>
    <row r="2211" spans="1:14" x14ac:dyDescent="0.2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</row>
    <row r="2212" spans="1:14" x14ac:dyDescent="0.2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</row>
    <row r="2213" spans="1:14" x14ac:dyDescent="0.2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</row>
    <row r="2214" spans="1:14" x14ac:dyDescent="0.2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</row>
    <row r="2215" spans="1:14" x14ac:dyDescent="0.2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</row>
    <row r="2216" spans="1:14" x14ac:dyDescent="0.2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</row>
    <row r="2217" spans="1:14" x14ac:dyDescent="0.2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</row>
    <row r="2218" spans="1:14" x14ac:dyDescent="0.2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</row>
    <row r="2219" spans="1:14" x14ac:dyDescent="0.2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</row>
    <row r="2220" spans="1:14" x14ac:dyDescent="0.2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</row>
    <row r="2221" spans="1:14" x14ac:dyDescent="0.2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</row>
    <row r="2222" spans="1:14" x14ac:dyDescent="0.2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</row>
    <row r="2223" spans="1:14" x14ac:dyDescent="0.2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</row>
    <row r="2224" spans="1:14" x14ac:dyDescent="0.2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</row>
    <row r="2225" spans="1:14" x14ac:dyDescent="0.2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</row>
    <row r="2226" spans="1:14" x14ac:dyDescent="0.2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</row>
    <row r="2227" spans="1:14" x14ac:dyDescent="0.2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</row>
    <row r="2228" spans="1:14" x14ac:dyDescent="0.2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</row>
    <row r="2229" spans="1:14" x14ac:dyDescent="0.2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</row>
    <row r="2230" spans="1:14" x14ac:dyDescent="0.2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</row>
    <row r="2231" spans="1:14" x14ac:dyDescent="0.2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</row>
    <row r="2232" spans="1:14" x14ac:dyDescent="0.2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</row>
    <row r="2233" spans="1:14" x14ac:dyDescent="0.2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</row>
    <row r="2234" spans="1:14" x14ac:dyDescent="0.2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</row>
    <row r="2235" spans="1:14" x14ac:dyDescent="0.2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</row>
    <row r="2236" spans="1:14" x14ac:dyDescent="0.2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</row>
    <row r="2237" spans="1:14" x14ac:dyDescent="0.2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</row>
    <row r="2238" spans="1:14" x14ac:dyDescent="0.2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</row>
    <row r="2239" spans="1:14" x14ac:dyDescent="0.2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</row>
    <row r="2240" spans="1:14" x14ac:dyDescent="0.2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</row>
    <row r="2241" spans="1:14" x14ac:dyDescent="0.2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</row>
    <row r="2242" spans="1:14" x14ac:dyDescent="0.2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</row>
    <row r="2243" spans="1:14" x14ac:dyDescent="0.2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</row>
    <row r="2244" spans="1:14" x14ac:dyDescent="0.2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</row>
    <row r="2245" spans="1:14" x14ac:dyDescent="0.2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</row>
    <row r="2246" spans="1:14" x14ac:dyDescent="0.2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</row>
    <row r="2247" spans="1:14" x14ac:dyDescent="0.2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</row>
    <row r="2248" spans="1:14" x14ac:dyDescent="0.2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</row>
    <row r="2249" spans="1:14" x14ac:dyDescent="0.2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</row>
    <row r="2250" spans="1:14" x14ac:dyDescent="0.2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</row>
    <row r="2251" spans="1:14" x14ac:dyDescent="0.2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</row>
    <row r="2252" spans="1:14" x14ac:dyDescent="0.2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</row>
    <row r="2253" spans="1:14" x14ac:dyDescent="0.2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</row>
    <row r="2254" spans="1:14" x14ac:dyDescent="0.2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</row>
    <row r="2255" spans="1:14" x14ac:dyDescent="0.2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</row>
    <row r="2256" spans="1:14" x14ac:dyDescent="0.2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</row>
    <row r="2257" spans="1:14" x14ac:dyDescent="0.2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</row>
    <row r="2258" spans="1:14" x14ac:dyDescent="0.2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</row>
    <row r="2259" spans="1:14" x14ac:dyDescent="0.2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</row>
    <row r="2260" spans="1:14" x14ac:dyDescent="0.2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</row>
    <row r="2261" spans="1:14" x14ac:dyDescent="0.2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</row>
    <row r="2262" spans="1:14" x14ac:dyDescent="0.2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</row>
    <row r="2263" spans="1:14" x14ac:dyDescent="0.2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</row>
    <row r="2264" spans="1:14" x14ac:dyDescent="0.2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</row>
    <row r="2265" spans="1:14" x14ac:dyDescent="0.2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</row>
    <row r="2266" spans="1:14" x14ac:dyDescent="0.2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</row>
    <row r="2267" spans="1:14" x14ac:dyDescent="0.2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</row>
    <row r="2268" spans="1:14" x14ac:dyDescent="0.2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x14ac:dyDescent="0.2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</row>
    <row r="2270" spans="1:14" x14ac:dyDescent="0.2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</row>
    <row r="2271" spans="1:14" x14ac:dyDescent="0.2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</row>
    <row r="2272" spans="1:14" x14ac:dyDescent="0.2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</row>
    <row r="2273" spans="1:14" x14ac:dyDescent="0.2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</row>
    <row r="2274" spans="1:14" x14ac:dyDescent="0.2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</row>
    <row r="2275" spans="1:14" x14ac:dyDescent="0.2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</row>
    <row r="2276" spans="1:14" x14ac:dyDescent="0.2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</row>
    <row r="2277" spans="1:14" x14ac:dyDescent="0.2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</row>
    <row r="2278" spans="1:14" x14ac:dyDescent="0.2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</row>
    <row r="2279" spans="1:14" x14ac:dyDescent="0.2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</row>
    <row r="2280" spans="1:14" x14ac:dyDescent="0.2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</row>
    <row r="2281" spans="1:14" x14ac:dyDescent="0.2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</row>
    <row r="2282" spans="1:14" x14ac:dyDescent="0.2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</row>
    <row r="2283" spans="1:14" x14ac:dyDescent="0.2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</row>
    <row r="2284" spans="1:14" x14ac:dyDescent="0.2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</row>
    <row r="2285" spans="1:14" x14ac:dyDescent="0.2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</row>
    <row r="2286" spans="1:14" x14ac:dyDescent="0.2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</row>
    <row r="2287" spans="1:14" x14ac:dyDescent="0.2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</row>
    <row r="2288" spans="1:14" x14ac:dyDescent="0.2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</row>
    <row r="2289" spans="1:14" x14ac:dyDescent="0.2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</row>
    <row r="2290" spans="1:14" x14ac:dyDescent="0.2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</row>
    <row r="2291" spans="1:14" x14ac:dyDescent="0.2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</row>
    <row r="2292" spans="1:14" x14ac:dyDescent="0.2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</row>
    <row r="2293" spans="1:14" x14ac:dyDescent="0.2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</row>
    <row r="2294" spans="1:14" x14ac:dyDescent="0.2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</row>
    <row r="2295" spans="1:14" x14ac:dyDescent="0.2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</row>
    <row r="2296" spans="1:14" x14ac:dyDescent="0.2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</row>
    <row r="2297" spans="1:14" x14ac:dyDescent="0.2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</row>
    <row r="2298" spans="1:14" x14ac:dyDescent="0.2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</row>
    <row r="2299" spans="1:14" x14ac:dyDescent="0.2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</row>
    <row r="2300" spans="1:14" x14ac:dyDescent="0.2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</row>
    <row r="2301" spans="1:14" x14ac:dyDescent="0.2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</row>
    <row r="2302" spans="1:14" x14ac:dyDescent="0.2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</row>
    <row r="2303" spans="1:14" x14ac:dyDescent="0.2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</row>
    <row r="2304" spans="1:14" x14ac:dyDescent="0.2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</row>
    <row r="2305" spans="1:14" x14ac:dyDescent="0.2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</row>
    <row r="2306" spans="1:14" x14ac:dyDescent="0.2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</row>
    <row r="2307" spans="1:14" x14ac:dyDescent="0.2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</row>
    <row r="2308" spans="1:14" x14ac:dyDescent="0.2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</row>
    <row r="2309" spans="1:14" x14ac:dyDescent="0.2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</row>
    <row r="2310" spans="1:14" x14ac:dyDescent="0.2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</row>
    <row r="2311" spans="1:14" x14ac:dyDescent="0.2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</row>
    <row r="2312" spans="1:14" x14ac:dyDescent="0.2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</row>
    <row r="2313" spans="1:14" x14ac:dyDescent="0.2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</row>
    <row r="2314" spans="1:14" x14ac:dyDescent="0.2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</row>
    <row r="2315" spans="1:14" x14ac:dyDescent="0.2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</row>
    <row r="2316" spans="1:14" x14ac:dyDescent="0.2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</row>
    <row r="2317" spans="1:14" x14ac:dyDescent="0.2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</row>
    <row r="2318" spans="1:14" x14ac:dyDescent="0.2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</row>
    <row r="2319" spans="1:14" x14ac:dyDescent="0.2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</row>
    <row r="2320" spans="1:14" x14ac:dyDescent="0.2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</row>
    <row r="2321" spans="1:14" x14ac:dyDescent="0.2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</row>
    <row r="2322" spans="1:14" x14ac:dyDescent="0.2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</row>
    <row r="2323" spans="1:14" x14ac:dyDescent="0.2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</row>
    <row r="2324" spans="1:14" x14ac:dyDescent="0.2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</row>
    <row r="2325" spans="1:14" x14ac:dyDescent="0.2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</row>
    <row r="2326" spans="1:14" x14ac:dyDescent="0.2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</row>
    <row r="2327" spans="1:14" x14ac:dyDescent="0.2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</row>
    <row r="2328" spans="1:14" x14ac:dyDescent="0.2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</row>
    <row r="2329" spans="1:14" x14ac:dyDescent="0.2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</row>
    <row r="2330" spans="1:14" x14ac:dyDescent="0.2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</row>
    <row r="2331" spans="1:14" x14ac:dyDescent="0.2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</row>
    <row r="2332" spans="1:14" x14ac:dyDescent="0.2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</row>
    <row r="2333" spans="1:14" x14ac:dyDescent="0.2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</row>
    <row r="2334" spans="1:14" x14ac:dyDescent="0.2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</row>
    <row r="2335" spans="1:14" x14ac:dyDescent="0.2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</row>
    <row r="2336" spans="1:14" x14ac:dyDescent="0.2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</row>
    <row r="2337" spans="1:14" x14ac:dyDescent="0.2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</row>
    <row r="2338" spans="1:14" x14ac:dyDescent="0.2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</row>
    <row r="2339" spans="1:14" x14ac:dyDescent="0.2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</row>
    <row r="2340" spans="1:14" x14ac:dyDescent="0.2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</row>
    <row r="2341" spans="1:14" x14ac:dyDescent="0.2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</row>
    <row r="2342" spans="1:14" x14ac:dyDescent="0.2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</row>
    <row r="2343" spans="1:14" x14ac:dyDescent="0.2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</row>
    <row r="2344" spans="1:14" x14ac:dyDescent="0.2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</row>
    <row r="2345" spans="1:14" x14ac:dyDescent="0.2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</row>
    <row r="2346" spans="1:14" x14ac:dyDescent="0.2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</row>
    <row r="2347" spans="1:14" x14ac:dyDescent="0.2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</row>
    <row r="2348" spans="1:14" x14ac:dyDescent="0.2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</row>
    <row r="2349" spans="1:14" x14ac:dyDescent="0.2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</row>
    <row r="2350" spans="1:14" x14ac:dyDescent="0.2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</row>
    <row r="2351" spans="1:14" x14ac:dyDescent="0.2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</row>
    <row r="2352" spans="1:14" x14ac:dyDescent="0.2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</row>
    <row r="2353" spans="1:14" x14ac:dyDescent="0.2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</row>
    <row r="2354" spans="1:14" x14ac:dyDescent="0.2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</row>
    <row r="2355" spans="1:14" x14ac:dyDescent="0.2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</row>
    <row r="2356" spans="1:14" x14ac:dyDescent="0.2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</row>
    <row r="2357" spans="1:14" x14ac:dyDescent="0.2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</row>
    <row r="2358" spans="1:14" x14ac:dyDescent="0.2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</row>
    <row r="2359" spans="1:14" x14ac:dyDescent="0.2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</row>
    <row r="2360" spans="1:14" x14ac:dyDescent="0.2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</row>
    <row r="2361" spans="1:14" x14ac:dyDescent="0.2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</row>
    <row r="2362" spans="1:14" x14ac:dyDescent="0.2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</row>
    <row r="2363" spans="1:14" x14ac:dyDescent="0.2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</row>
    <row r="2364" spans="1:14" x14ac:dyDescent="0.2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</row>
    <row r="2365" spans="1:14" x14ac:dyDescent="0.2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</row>
    <row r="2366" spans="1:14" x14ac:dyDescent="0.2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</row>
    <row r="2367" spans="1:14" x14ac:dyDescent="0.2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</row>
    <row r="2368" spans="1:14" x14ac:dyDescent="0.2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</row>
    <row r="2369" spans="1:14" x14ac:dyDescent="0.2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</row>
    <row r="2370" spans="1:14" x14ac:dyDescent="0.2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</row>
    <row r="2371" spans="1:14" x14ac:dyDescent="0.2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</row>
    <row r="2372" spans="1:14" x14ac:dyDescent="0.2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</row>
    <row r="2373" spans="1:14" x14ac:dyDescent="0.2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</row>
    <row r="2374" spans="1:14" x14ac:dyDescent="0.2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</row>
    <row r="2375" spans="1:14" x14ac:dyDescent="0.2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</row>
    <row r="2376" spans="1:14" x14ac:dyDescent="0.2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</row>
    <row r="2377" spans="1:14" x14ac:dyDescent="0.2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</row>
    <row r="2378" spans="1:14" x14ac:dyDescent="0.2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</row>
    <row r="2379" spans="1:14" x14ac:dyDescent="0.2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</row>
    <row r="2380" spans="1:14" x14ac:dyDescent="0.2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</row>
    <row r="2381" spans="1:14" x14ac:dyDescent="0.2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</row>
    <row r="2382" spans="1:14" x14ac:dyDescent="0.2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</row>
    <row r="2383" spans="1:14" x14ac:dyDescent="0.2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</row>
    <row r="2384" spans="1:14" x14ac:dyDescent="0.2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</row>
    <row r="2385" spans="1:14" x14ac:dyDescent="0.2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</row>
    <row r="2386" spans="1:14" x14ac:dyDescent="0.2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</row>
    <row r="2387" spans="1:14" x14ac:dyDescent="0.2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</row>
    <row r="2388" spans="1:14" x14ac:dyDescent="0.2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</row>
    <row r="2389" spans="1:14" x14ac:dyDescent="0.2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</row>
    <row r="2390" spans="1:14" x14ac:dyDescent="0.2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</row>
    <row r="2391" spans="1:14" x14ac:dyDescent="0.2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</row>
    <row r="2392" spans="1:14" x14ac:dyDescent="0.2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</row>
    <row r="2393" spans="1:14" x14ac:dyDescent="0.2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</row>
    <row r="2394" spans="1:14" x14ac:dyDescent="0.2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</row>
    <row r="2395" spans="1:14" x14ac:dyDescent="0.2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</row>
    <row r="2396" spans="1:14" x14ac:dyDescent="0.2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</row>
    <row r="2397" spans="1:14" x14ac:dyDescent="0.2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</row>
    <row r="2398" spans="1:14" x14ac:dyDescent="0.2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</row>
    <row r="2399" spans="1:14" x14ac:dyDescent="0.2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</row>
    <row r="2400" spans="1:14" x14ac:dyDescent="0.2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</row>
    <row r="2401" spans="1:14" x14ac:dyDescent="0.2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</row>
    <row r="2402" spans="1:14" x14ac:dyDescent="0.2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</row>
    <row r="2403" spans="1:14" x14ac:dyDescent="0.2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</row>
    <row r="2404" spans="1:14" x14ac:dyDescent="0.2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</row>
    <row r="2405" spans="1:14" x14ac:dyDescent="0.2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</row>
    <row r="2406" spans="1:14" x14ac:dyDescent="0.2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</row>
    <row r="2407" spans="1:14" x14ac:dyDescent="0.2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</row>
    <row r="2408" spans="1:14" x14ac:dyDescent="0.2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</row>
    <row r="2409" spans="1:14" x14ac:dyDescent="0.2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</row>
    <row r="2410" spans="1:14" x14ac:dyDescent="0.2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</row>
    <row r="2411" spans="1:14" x14ac:dyDescent="0.2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</row>
    <row r="2412" spans="1:14" x14ac:dyDescent="0.2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</row>
    <row r="2413" spans="1:14" x14ac:dyDescent="0.2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</row>
    <row r="2414" spans="1:14" x14ac:dyDescent="0.2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</row>
    <row r="2415" spans="1:14" x14ac:dyDescent="0.2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</row>
    <row r="2416" spans="1:14" x14ac:dyDescent="0.2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</row>
    <row r="2417" spans="1:14" x14ac:dyDescent="0.2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</row>
    <row r="2418" spans="1:14" x14ac:dyDescent="0.2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</row>
    <row r="2419" spans="1:14" x14ac:dyDescent="0.2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</row>
    <row r="2420" spans="1:14" x14ac:dyDescent="0.2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</row>
    <row r="2421" spans="1:14" x14ac:dyDescent="0.2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</row>
    <row r="2422" spans="1:14" x14ac:dyDescent="0.2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</row>
    <row r="2423" spans="1:14" x14ac:dyDescent="0.2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</row>
    <row r="2424" spans="1:14" x14ac:dyDescent="0.2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</row>
    <row r="2425" spans="1:14" x14ac:dyDescent="0.2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</row>
    <row r="2426" spans="1:14" x14ac:dyDescent="0.2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</row>
    <row r="2427" spans="1:14" x14ac:dyDescent="0.2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</row>
    <row r="2428" spans="1:14" x14ac:dyDescent="0.2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</row>
    <row r="2429" spans="1:14" x14ac:dyDescent="0.2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</row>
    <row r="2430" spans="1:14" x14ac:dyDescent="0.2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</row>
    <row r="2431" spans="1:14" x14ac:dyDescent="0.2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</row>
    <row r="2432" spans="1:14" x14ac:dyDescent="0.2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</row>
    <row r="2433" spans="1:14" x14ac:dyDescent="0.2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</row>
    <row r="2434" spans="1:14" x14ac:dyDescent="0.2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</row>
    <row r="2435" spans="1:14" x14ac:dyDescent="0.2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</row>
    <row r="2436" spans="1:14" x14ac:dyDescent="0.2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</row>
    <row r="2437" spans="1:14" x14ac:dyDescent="0.2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</row>
    <row r="2438" spans="1:14" x14ac:dyDescent="0.2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</row>
    <row r="2439" spans="1:14" x14ac:dyDescent="0.2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</row>
    <row r="2440" spans="1:14" x14ac:dyDescent="0.2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</row>
    <row r="2441" spans="1:14" x14ac:dyDescent="0.2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</row>
    <row r="2442" spans="1:14" x14ac:dyDescent="0.2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</row>
    <row r="2443" spans="1:14" x14ac:dyDescent="0.2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</row>
    <row r="2444" spans="1:14" x14ac:dyDescent="0.2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</row>
    <row r="2445" spans="1:14" x14ac:dyDescent="0.2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</row>
    <row r="2446" spans="1:14" x14ac:dyDescent="0.2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</row>
    <row r="2447" spans="1:14" x14ac:dyDescent="0.2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</row>
    <row r="2448" spans="1:14" x14ac:dyDescent="0.2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</row>
    <row r="2449" spans="1:14" x14ac:dyDescent="0.2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</row>
    <row r="2450" spans="1:14" x14ac:dyDescent="0.2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</row>
    <row r="2451" spans="1:14" x14ac:dyDescent="0.2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</row>
    <row r="2452" spans="1:14" x14ac:dyDescent="0.2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</row>
    <row r="2453" spans="1:14" x14ac:dyDescent="0.2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</row>
    <row r="2454" spans="1:14" x14ac:dyDescent="0.2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</row>
    <row r="2455" spans="1:14" x14ac:dyDescent="0.2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</row>
    <row r="2456" spans="1:14" x14ac:dyDescent="0.2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</row>
    <row r="2457" spans="1:14" x14ac:dyDescent="0.2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</row>
    <row r="2458" spans="1:14" x14ac:dyDescent="0.2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</row>
    <row r="2459" spans="1:14" x14ac:dyDescent="0.2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</row>
    <row r="2460" spans="1:14" x14ac:dyDescent="0.2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</row>
    <row r="2461" spans="1:14" x14ac:dyDescent="0.2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</row>
    <row r="2462" spans="1:14" x14ac:dyDescent="0.2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</row>
    <row r="2463" spans="1:14" x14ac:dyDescent="0.2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</row>
    <row r="2464" spans="1:14" x14ac:dyDescent="0.2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</row>
    <row r="2465" spans="1:14" x14ac:dyDescent="0.2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</row>
    <row r="2466" spans="1:14" x14ac:dyDescent="0.2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</row>
    <row r="2467" spans="1:14" x14ac:dyDescent="0.2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</row>
    <row r="2468" spans="1:14" x14ac:dyDescent="0.2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</row>
    <row r="2469" spans="1:14" x14ac:dyDescent="0.2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</row>
    <row r="2470" spans="1:14" x14ac:dyDescent="0.2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</row>
    <row r="2471" spans="1:14" x14ac:dyDescent="0.2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</row>
    <row r="2472" spans="1:14" x14ac:dyDescent="0.2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</row>
    <row r="2473" spans="1:14" x14ac:dyDescent="0.2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</row>
    <row r="2474" spans="1:14" x14ac:dyDescent="0.2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</row>
    <row r="2475" spans="1:14" x14ac:dyDescent="0.2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</row>
    <row r="2476" spans="1:14" x14ac:dyDescent="0.2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</row>
    <row r="2477" spans="1:14" x14ac:dyDescent="0.2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</row>
    <row r="2478" spans="1:14" x14ac:dyDescent="0.2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</row>
    <row r="2479" spans="1:14" x14ac:dyDescent="0.2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</row>
    <row r="2480" spans="1:14" x14ac:dyDescent="0.2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</row>
    <row r="2481" spans="1:14" x14ac:dyDescent="0.2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</row>
    <row r="2482" spans="1:14" x14ac:dyDescent="0.2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</row>
    <row r="2483" spans="1:14" x14ac:dyDescent="0.2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</row>
    <row r="2484" spans="1:14" x14ac:dyDescent="0.2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</row>
    <row r="2485" spans="1:14" x14ac:dyDescent="0.2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</row>
    <row r="2486" spans="1:14" x14ac:dyDescent="0.2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</row>
    <row r="2487" spans="1:14" x14ac:dyDescent="0.2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</row>
    <row r="2488" spans="1:14" x14ac:dyDescent="0.2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</row>
    <row r="2489" spans="1:14" x14ac:dyDescent="0.2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</row>
    <row r="2490" spans="1:14" x14ac:dyDescent="0.2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</row>
    <row r="2491" spans="1:14" x14ac:dyDescent="0.2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</row>
    <row r="2492" spans="1:14" x14ac:dyDescent="0.2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</row>
    <row r="2493" spans="1:14" x14ac:dyDescent="0.2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</row>
    <row r="2494" spans="1:14" x14ac:dyDescent="0.2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</row>
    <row r="2495" spans="1:14" x14ac:dyDescent="0.2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</row>
    <row r="2496" spans="1:14" x14ac:dyDescent="0.2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</row>
    <row r="2497" spans="1:14" x14ac:dyDescent="0.2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</row>
    <row r="2498" spans="1:14" x14ac:dyDescent="0.2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</row>
    <row r="2499" spans="1:14" x14ac:dyDescent="0.2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</row>
    <row r="2500" spans="1:14" x14ac:dyDescent="0.2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</row>
    <row r="2501" spans="1:14" x14ac:dyDescent="0.2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</row>
    <row r="2502" spans="1:14" x14ac:dyDescent="0.2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</row>
    <row r="2503" spans="1:14" x14ac:dyDescent="0.2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</row>
    <row r="2504" spans="1:14" x14ac:dyDescent="0.2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</row>
    <row r="2505" spans="1:14" x14ac:dyDescent="0.2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</row>
    <row r="2506" spans="1:14" x14ac:dyDescent="0.2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</row>
    <row r="2507" spans="1:14" x14ac:dyDescent="0.2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</row>
    <row r="2508" spans="1:14" x14ac:dyDescent="0.2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</row>
    <row r="2509" spans="1:14" x14ac:dyDescent="0.2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</row>
    <row r="2510" spans="1:14" x14ac:dyDescent="0.2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</row>
    <row r="2511" spans="1:14" x14ac:dyDescent="0.2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</row>
    <row r="2512" spans="1:14" x14ac:dyDescent="0.2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</row>
    <row r="2513" spans="1:14" x14ac:dyDescent="0.2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</row>
    <row r="2514" spans="1:14" x14ac:dyDescent="0.2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</row>
    <row r="2515" spans="1:14" x14ac:dyDescent="0.2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</row>
    <row r="2516" spans="1:14" x14ac:dyDescent="0.2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</row>
    <row r="2517" spans="1:14" x14ac:dyDescent="0.2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</row>
    <row r="2518" spans="1:14" x14ac:dyDescent="0.2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</row>
    <row r="2519" spans="1:14" x14ac:dyDescent="0.2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</row>
    <row r="2520" spans="1:14" x14ac:dyDescent="0.2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</row>
    <row r="2521" spans="1:14" x14ac:dyDescent="0.2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</row>
    <row r="2522" spans="1:14" x14ac:dyDescent="0.2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</row>
    <row r="2523" spans="1:14" x14ac:dyDescent="0.2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</row>
    <row r="2524" spans="1:14" x14ac:dyDescent="0.2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</row>
    <row r="2525" spans="1:14" x14ac:dyDescent="0.2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</row>
    <row r="2526" spans="1:14" x14ac:dyDescent="0.2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</row>
    <row r="2527" spans="1:14" x14ac:dyDescent="0.2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</row>
    <row r="2528" spans="1:14" x14ac:dyDescent="0.2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</row>
    <row r="2529" spans="1:14" x14ac:dyDescent="0.2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</row>
    <row r="2530" spans="1:14" x14ac:dyDescent="0.2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</row>
    <row r="2531" spans="1:14" x14ac:dyDescent="0.2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</row>
    <row r="2532" spans="1:14" x14ac:dyDescent="0.2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</row>
    <row r="2533" spans="1:14" x14ac:dyDescent="0.2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</row>
    <row r="2534" spans="1:14" x14ac:dyDescent="0.2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</row>
    <row r="2535" spans="1:14" x14ac:dyDescent="0.2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</row>
    <row r="2536" spans="1:14" x14ac:dyDescent="0.2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</row>
    <row r="2537" spans="1:14" x14ac:dyDescent="0.2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</row>
    <row r="2538" spans="1:14" x14ac:dyDescent="0.2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</row>
    <row r="2539" spans="1:14" x14ac:dyDescent="0.2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</row>
    <row r="2540" spans="1:14" x14ac:dyDescent="0.2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</row>
    <row r="2541" spans="1:14" x14ac:dyDescent="0.2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</row>
    <row r="2542" spans="1:14" x14ac:dyDescent="0.2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</row>
    <row r="2543" spans="1:14" x14ac:dyDescent="0.2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</row>
    <row r="2544" spans="1:14" x14ac:dyDescent="0.2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</row>
    <row r="2545" spans="1:14" x14ac:dyDescent="0.2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</row>
    <row r="2546" spans="1:14" x14ac:dyDescent="0.2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</row>
    <row r="2547" spans="1:14" x14ac:dyDescent="0.2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</row>
    <row r="2548" spans="1:14" x14ac:dyDescent="0.2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</row>
    <row r="2549" spans="1:14" x14ac:dyDescent="0.2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</row>
    <row r="2550" spans="1:14" x14ac:dyDescent="0.2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</row>
    <row r="2551" spans="1:14" x14ac:dyDescent="0.2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</row>
    <row r="2552" spans="1:14" x14ac:dyDescent="0.2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</row>
    <row r="2553" spans="1:14" x14ac:dyDescent="0.2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</row>
    <row r="2554" spans="1:14" x14ac:dyDescent="0.2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</row>
    <row r="2555" spans="1:14" x14ac:dyDescent="0.2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</row>
    <row r="2556" spans="1:14" x14ac:dyDescent="0.2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</row>
    <row r="2557" spans="1:14" x14ac:dyDescent="0.2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</row>
    <row r="2558" spans="1:14" x14ac:dyDescent="0.2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</row>
    <row r="2559" spans="1:14" x14ac:dyDescent="0.2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</row>
    <row r="2560" spans="1:14" x14ac:dyDescent="0.2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</row>
    <row r="2561" spans="1:14" x14ac:dyDescent="0.2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</row>
    <row r="2562" spans="1:14" x14ac:dyDescent="0.2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</row>
    <row r="2563" spans="1:14" x14ac:dyDescent="0.2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</row>
    <row r="2564" spans="1:14" x14ac:dyDescent="0.2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</row>
    <row r="2565" spans="1:14" x14ac:dyDescent="0.2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</row>
    <row r="2566" spans="1:14" x14ac:dyDescent="0.2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</row>
    <row r="2567" spans="1:14" x14ac:dyDescent="0.2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</row>
    <row r="2568" spans="1:14" x14ac:dyDescent="0.2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</row>
    <row r="2569" spans="1:14" x14ac:dyDescent="0.2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</row>
    <row r="2570" spans="1:14" x14ac:dyDescent="0.2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</row>
    <row r="2571" spans="1:14" x14ac:dyDescent="0.2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</row>
    <row r="2572" spans="1:14" x14ac:dyDescent="0.2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</row>
    <row r="2573" spans="1:14" x14ac:dyDescent="0.2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</row>
    <row r="2574" spans="1:14" x14ac:dyDescent="0.2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</row>
    <row r="2575" spans="1:14" x14ac:dyDescent="0.2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</row>
    <row r="2576" spans="1:14" x14ac:dyDescent="0.2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</row>
    <row r="2577" spans="1:14" x14ac:dyDescent="0.2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</row>
    <row r="2578" spans="1:14" x14ac:dyDescent="0.2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</row>
    <row r="2579" spans="1:14" x14ac:dyDescent="0.2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</row>
    <row r="2580" spans="1:14" x14ac:dyDescent="0.2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</row>
    <row r="2581" spans="1:14" x14ac:dyDescent="0.2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</row>
    <row r="2582" spans="1:14" x14ac:dyDescent="0.2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</row>
    <row r="2583" spans="1:14" x14ac:dyDescent="0.2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</row>
    <row r="2584" spans="1:14" x14ac:dyDescent="0.2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</row>
    <row r="2585" spans="1:14" x14ac:dyDescent="0.2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</row>
    <row r="2586" spans="1:14" x14ac:dyDescent="0.2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</row>
    <row r="2587" spans="1:14" x14ac:dyDescent="0.2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</row>
    <row r="2588" spans="1:14" x14ac:dyDescent="0.2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</row>
    <row r="2589" spans="1:14" x14ac:dyDescent="0.2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</row>
    <row r="2590" spans="1:14" x14ac:dyDescent="0.2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</row>
    <row r="2591" spans="1:14" x14ac:dyDescent="0.2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</row>
    <row r="2592" spans="1:14" x14ac:dyDescent="0.2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</row>
    <row r="2593" spans="1:14" x14ac:dyDescent="0.2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</row>
    <row r="2594" spans="1:14" x14ac:dyDescent="0.2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</row>
    <row r="2595" spans="1:14" x14ac:dyDescent="0.2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</row>
    <row r="2596" spans="1:14" x14ac:dyDescent="0.2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</row>
    <row r="2597" spans="1:14" x14ac:dyDescent="0.2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</row>
    <row r="2598" spans="1:14" x14ac:dyDescent="0.2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</row>
    <row r="2599" spans="1:14" x14ac:dyDescent="0.2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</row>
    <row r="2600" spans="1:14" x14ac:dyDescent="0.2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</row>
    <row r="2601" spans="1:14" x14ac:dyDescent="0.2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</row>
    <row r="2602" spans="1:14" x14ac:dyDescent="0.2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</row>
    <row r="2603" spans="1:14" x14ac:dyDescent="0.2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</row>
    <row r="2604" spans="1:14" x14ac:dyDescent="0.2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</row>
    <row r="2605" spans="1:14" x14ac:dyDescent="0.2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</row>
    <row r="2606" spans="1:14" x14ac:dyDescent="0.2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</row>
    <row r="2607" spans="1:14" x14ac:dyDescent="0.2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</row>
    <row r="2608" spans="1:14" x14ac:dyDescent="0.2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</row>
    <row r="2609" spans="1:14" x14ac:dyDescent="0.2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</row>
    <row r="2610" spans="1:14" x14ac:dyDescent="0.2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</row>
    <row r="2611" spans="1:14" x14ac:dyDescent="0.2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</row>
    <row r="2612" spans="1:14" x14ac:dyDescent="0.2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</row>
    <row r="2613" spans="1:14" x14ac:dyDescent="0.2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</row>
  </sheetData>
  <sheetProtection sheet="1" objects="1" scenarios="1" selectLockedCells="1"/>
  <phoneticPr fontId="0" type="noConversion"/>
  <printOptions horizontalCentered="1" verticalCentered="1" gridLines="1"/>
  <pageMargins left="0.75" right="0.75" top="0.75" bottom="0.75" header="0.5" footer="0.5"/>
  <pageSetup scale="94" orientation="landscape" verticalDpi="300" r:id="rId1"/>
  <headerFooter alignWithMargins="0">
    <oddHeader xml:space="preserve">&amp;LL. B. White Greenhouse Heating Calculations&amp;CCustomer:  </oddHeader>
    <oddFooter>&amp;L&amp;A&amp;R&amp;D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500-000000000000}">
          <x14:formula1>
            <xm:f>'Form Data'!$E$10:$E$14</xm:f>
          </x14:formula1>
          <xm:sqref>E18</xm:sqref>
        </x14:dataValidation>
        <x14:dataValidation type="list" allowBlank="1" showInputMessage="1" showErrorMessage="1" xr:uid="{00000000-0002-0000-0500-000001000000}">
          <x14:formula1>
            <xm:f>'Form Data'!B10:B17</xm:f>
          </x14:formula1>
          <xm:sqref>E25</xm:sqref>
        </x14:dataValidation>
        <x14:dataValidation type="list" allowBlank="1" showInputMessage="1" showErrorMessage="1" xr:uid="{00000000-0002-0000-0500-000002000000}">
          <x14:formula1>
            <xm:f>'Form Data'!G456:G473</xm:f>
          </x14:formula1>
          <xm:sqref>E23</xm:sqref>
        </x14:dataValidation>
        <x14:dataValidation type="list" allowBlank="1" showInputMessage="1" showErrorMessage="1" xr:uid="{00000000-0002-0000-0500-000003000000}">
          <x14:formula1>
            <xm:f>'Form Data'!B32:B36</xm:f>
          </x14:formula1>
          <xm:sqref>E29</xm:sqref>
        </x14:dataValidation>
        <x14:dataValidation type="list" allowBlank="1" showInputMessage="1" showErrorMessage="1" xr:uid="{00000000-0002-0000-0500-000004000000}">
          <x14:formula1>
            <xm:f>'Form Data'!A454:A473</xm:f>
          </x14:formula1>
          <xm:sqref>E19</xm:sqref>
        </x14:dataValidation>
        <x14:dataValidation type="list" allowBlank="1" showInputMessage="1" showErrorMessage="1" xr:uid="{00000000-0002-0000-0500-000005000000}">
          <x14:formula1>
            <xm:f>'Form Data'!B453:B454</xm:f>
          </x14:formula1>
          <xm:sqref>E20</xm:sqref>
        </x14:dataValidation>
        <x14:dataValidation type="list" allowBlank="1" showInputMessage="1" showErrorMessage="1" xr:uid="{00000000-0002-0000-0500-000006000000}">
          <x14:formula1>
            <xm:f>'Form Data'!G456:G473</xm:f>
          </x14:formula1>
          <xm:sqref>E24</xm:sqref>
        </x14:dataValidation>
        <x14:dataValidation type="list" allowBlank="1" showInputMessage="1" showErrorMessage="1" xr:uid="{00000000-0002-0000-0500-000007000000}">
          <x14:formula1>
            <xm:f>'Form Data'!B10:B17</xm:f>
          </x14:formula1>
          <xm:sqref>E26</xm:sqref>
        </x14:dataValidation>
        <x14:dataValidation type="list" allowBlank="1" showInputMessage="1" showErrorMessage="1" xr:uid="{00000000-0002-0000-0500-000008000000}">
          <x14:formula1>
            <xm:f>'Form Data'!B32:B36</xm:f>
          </x14:formula1>
          <xm:sqref>E30</xm:sqref>
        </x14:dataValidation>
        <x14:dataValidation type="list" allowBlank="1" showInputMessage="1" showErrorMessage="1" xr:uid="{00000000-0002-0000-0500-000009000000}">
          <x14:formula1>
            <xm:f>'Form Data'!B32:B36</xm:f>
          </x14:formula1>
          <xm:sqref>E31</xm:sqref>
        </x14:dataValidation>
        <x14:dataValidation type="list" allowBlank="1" showInputMessage="1" showErrorMessage="1" xr:uid="{00000000-0002-0000-0500-00000A000000}">
          <x14:formula1>
            <xm:f>'Form Data'!B32:B36</xm:f>
          </x14:formula1>
          <xm:sqref>E32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73"/>
  <sheetViews>
    <sheetView zoomScale="110" zoomScaleNormal="110" zoomScaleSheetLayoutView="100" workbookViewId="0">
      <selection activeCell="B19" sqref="B19:B28"/>
    </sheetView>
  </sheetViews>
  <sheetFormatPr defaultColWidth="8.85546875" defaultRowHeight="12.75" x14ac:dyDescent="0.2"/>
  <cols>
    <col min="1" max="1" width="8.85546875" style="8"/>
    <col min="2" max="2" width="43" style="2" customWidth="1"/>
    <col min="3" max="3" width="17.5703125" style="2" bestFit="1" customWidth="1"/>
    <col min="4" max="6" width="8.85546875" style="2"/>
    <col min="7" max="7" width="34.42578125" style="2" customWidth="1"/>
    <col min="8" max="8" width="25.5703125" style="8" customWidth="1"/>
    <col min="9" max="9" width="16.140625" style="8" customWidth="1"/>
    <col min="10" max="16384" width="8.85546875" style="8"/>
  </cols>
  <sheetData>
    <row r="1" spans="1:7" x14ac:dyDescent="0.2">
      <c r="A1" s="2"/>
    </row>
    <row r="2" spans="1:7" x14ac:dyDescent="0.2">
      <c r="A2" s="2"/>
    </row>
    <row r="3" spans="1:7" ht="20.25" x14ac:dyDescent="0.3">
      <c r="A3" s="2"/>
      <c r="C3" s="6" t="s">
        <v>78</v>
      </c>
    </row>
    <row r="4" spans="1:7" ht="6" customHeight="1" x14ac:dyDescent="0.2">
      <c r="A4" s="2"/>
    </row>
    <row r="5" spans="1:7" x14ac:dyDescent="0.2">
      <c r="A5" s="2"/>
    </row>
    <row r="6" spans="1:7" ht="5.25" customHeight="1" x14ac:dyDescent="0.2">
      <c r="A6" s="2"/>
    </row>
    <row r="7" spans="1:7" ht="15" x14ac:dyDescent="0.2">
      <c r="A7" s="2"/>
      <c r="B7" s="1" t="s">
        <v>69</v>
      </c>
      <c r="E7" s="1" t="s">
        <v>39</v>
      </c>
    </row>
    <row r="8" spans="1:7" x14ac:dyDescent="0.2">
      <c r="A8" s="2"/>
      <c r="B8" s="3"/>
    </row>
    <row r="9" spans="1:7" x14ac:dyDescent="0.2">
      <c r="A9" s="2"/>
      <c r="B9" s="34" t="s">
        <v>68</v>
      </c>
      <c r="C9" s="2" t="s">
        <v>27</v>
      </c>
      <c r="E9" s="7" t="s">
        <v>28</v>
      </c>
      <c r="F9" s="7" t="s">
        <v>29</v>
      </c>
    </row>
    <row r="10" spans="1:7" x14ac:dyDescent="0.2">
      <c r="A10" s="2"/>
      <c r="B10" s="35" t="s">
        <v>13</v>
      </c>
      <c r="C10" s="4">
        <v>1.2</v>
      </c>
      <c r="E10" s="2">
        <v>15</v>
      </c>
      <c r="F10" s="4">
        <v>1</v>
      </c>
      <c r="G10" s="5" t="s">
        <v>45</v>
      </c>
    </row>
    <row r="11" spans="1:7" x14ac:dyDescent="0.2">
      <c r="A11" s="2"/>
      <c r="B11" s="35" t="s">
        <v>10</v>
      </c>
      <c r="C11" s="4">
        <v>0.7</v>
      </c>
      <c r="E11" s="2">
        <v>20</v>
      </c>
      <c r="F11" s="2">
        <v>1.04</v>
      </c>
    </row>
    <row r="12" spans="1:7" x14ac:dyDescent="0.2">
      <c r="A12" s="2"/>
      <c r="B12" s="35" t="s">
        <v>12</v>
      </c>
      <c r="C12" s="4">
        <v>0.6</v>
      </c>
      <c r="E12" s="2">
        <v>25</v>
      </c>
      <c r="F12" s="2">
        <v>1.08</v>
      </c>
    </row>
    <row r="13" spans="1:7" x14ac:dyDescent="0.2">
      <c r="A13" s="2"/>
      <c r="B13" s="35" t="s">
        <v>14</v>
      </c>
      <c r="C13" s="4">
        <v>1</v>
      </c>
      <c r="E13" s="2">
        <v>30</v>
      </c>
      <c r="F13" s="2">
        <v>1.1200000000000001</v>
      </c>
    </row>
    <row r="14" spans="1:7" x14ac:dyDescent="0.2">
      <c r="A14" s="2"/>
      <c r="B14" s="35" t="s">
        <v>8</v>
      </c>
      <c r="C14" s="4">
        <v>0.65</v>
      </c>
      <c r="E14" s="2">
        <v>35</v>
      </c>
      <c r="F14" s="2">
        <v>1.1599999999999999</v>
      </c>
    </row>
    <row r="15" spans="1:7" x14ac:dyDescent="0.2">
      <c r="A15" s="2"/>
      <c r="B15" s="35" t="s">
        <v>7</v>
      </c>
      <c r="C15" s="4">
        <v>1.1299999999999999</v>
      </c>
    </row>
    <row r="16" spans="1:7" x14ac:dyDescent="0.2">
      <c r="A16" s="2"/>
      <c r="B16" s="35" t="s">
        <v>9</v>
      </c>
      <c r="C16" s="4">
        <v>1.2</v>
      </c>
    </row>
    <row r="17" spans="1:6" x14ac:dyDescent="0.2">
      <c r="A17" s="2"/>
      <c r="B17" s="35" t="s">
        <v>11</v>
      </c>
      <c r="C17" s="4">
        <v>0.85</v>
      </c>
    </row>
    <row r="18" spans="1:6" ht="15" x14ac:dyDescent="0.2">
      <c r="A18" s="2"/>
      <c r="B18" s="34" t="s">
        <v>70</v>
      </c>
      <c r="E18" s="1" t="s">
        <v>30</v>
      </c>
    </row>
    <row r="19" spans="1:6" x14ac:dyDescent="0.2">
      <c r="A19" s="2"/>
      <c r="B19" s="35" t="s">
        <v>24</v>
      </c>
      <c r="C19" s="2">
        <v>1.1499999999999999</v>
      </c>
    </row>
    <row r="20" spans="1:6" x14ac:dyDescent="0.2">
      <c r="A20" s="2"/>
      <c r="B20" s="35" t="s">
        <v>60</v>
      </c>
      <c r="C20" s="2">
        <v>0.21</v>
      </c>
      <c r="E20" s="3" t="s">
        <v>31</v>
      </c>
      <c r="F20" s="3"/>
    </row>
    <row r="21" spans="1:6" x14ac:dyDescent="0.2">
      <c r="A21" s="2"/>
      <c r="B21" s="35" t="s">
        <v>23</v>
      </c>
      <c r="C21" s="2">
        <v>0.14000000000000001</v>
      </c>
      <c r="E21" s="2" t="s">
        <v>32</v>
      </c>
    </row>
    <row r="22" spans="1:6" x14ac:dyDescent="0.2">
      <c r="A22" s="2"/>
      <c r="B22" s="35" t="s">
        <v>19</v>
      </c>
      <c r="C22" s="2">
        <v>0.64</v>
      </c>
      <c r="E22" s="2" t="s">
        <v>36</v>
      </c>
    </row>
    <row r="23" spans="1:6" x14ac:dyDescent="0.2">
      <c r="A23" s="2"/>
      <c r="B23" s="35" t="s">
        <v>15</v>
      </c>
      <c r="C23" s="2">
        <v>0.51</v>
      </c>
    </row>
    <row r="24" spans="1:6" x14ac:dyDescent="0.2">
      <c r="A24" s="2"/>
      <c r="B24" s="35" t="s">
        <v>21</v>
      </c>
      <c r="C24" s="2">
        <v>0.18</v>
      </c>
      <c r="E24" s="3" t="s">
        <v>33</v>
      </c>
      <c r="F24" s="3"/>
    </row>
    <row r="25" spans="1:6" x14ac:dyDescent="0.2">
      <c r="A25" s="2"/>
      <c r="B25" s="35" t="s">
        <v>22</v>
      </c>
      <c r="C25" s="2">
        <v>0.13</v>
      </c>
      <c r="E25" s="2" t="s">
        <v>34</v>
      </c>
    </row>
    <row r="26" spans="1:6" x14ac:dyDescent="0.2">
      <c r="A26" s="2"/>
      <c r="B26" s="35" t="s">
        <v>18</v>
      </c>
      <c r="C26" s="2">
        <v>0.57999999999999996</v>
      </c>
      <c r="E26" s="2" t="s">
        <v>35</v>
      </c>
    </row>
    <row r="27" spans="1:6" x14ac:dyDescent="0.2">
      <c r="A27" s="2"/>
      <c r="B27" s="35" t="s">
        <v>16</v>
      </c>
      <c r="C27" s="2">
        <v>1.1499999999999999</v>
      </c>
    </row>
    <row r="28" spans="1:6" x14ac:dyDescent="0.2">
      <c r="A28" s="2"/>
      <c r="B28" s="35" t="s">
        <v>17</v>
      </c>
      <c r="C28" s="2">
        <v>0.75</v>
      </c>
      <c r="E28" s="2" t="s">
        <v>37</v>
      </c>
    </row>
    <row r="29" spans="1:6" x14ac:dyDescent="0.2">
      <c r="A29" s="2"/>
      <c r="E29" s="2" t="s">
        <v>38</v>
      </c>
    </row>
    <row r="30" spans="1:6" ht="15" x14ac:dyDescent="0.2">
      <c r="A30" s="2"/>
      <c r="B30" s="1" t="s">
        <v>79</v>
      </c>
    </row>
    <row r="31" spans="1:6" x14ac:dyDescent="0.2">
      <c r="A31" s="2"/>
    </row>
    <row r="32" spans="1:6" x14ac:dyDescent="0.2">
      <c r="A32" s="2"/>
      <c r="B32" s="2" t="s">
        <v>42</v>
      </c>
      <c r="C32" s="2">
        <v>1.03</v>
      </c>
    </row>
    <row r="33" spans="1:7" x14ac:dyDescent="0.2">
      <c r="A33" s="2"/>
      <c r="B33" s="2" t="s">
        <v>43</v>
      </c>
      <c r="C33" s="2">
        <v>1.02</v>
      </c>
    </row>
    <row r="34" spans="1:7" x14ac:dyDescent="0.2">
      <c r="A34" s="2"/>
      <c r="B34" s="2" t="s">
        <v>44</v>
      </c>
      <c r="C34" s="4">
        <v>1</v>
      </c>
    </row>
    <row r="35" spans="1:7" x14ac:dyDescent="0.2">
      <c r="A35" s="2"/>
      <c r="B35" s="2" t="s">
        <v>40</v>
      </c>
      <c r="C35" s="2">
        <v>1.08</v>
      </c>
    </row>
    <row r="36" spans="1:7" x14ac:dyDescent="0.2">
      <c r="A36" s="2"/>
      <c r="B36" s="2" t="s">
        <v>41</v>
      </c>
      <c r="C36" s="2">
        <v>1.05</v>
      </c>
    </row>
    <row r="37" spans="1:7" x14ac:dyDescent="0.2">
      <c r="A37" s="2"/>
    </row>
    <row r="38" spans="1:7" x14ac:dyDescent="0.2">
      <c r="A38" s="2"/>
      <c r="B38" s="2" t="s">
        <v>25</v>
      </c>
    </row>
    <row r="39" spans="1:7" x14ac:dyDescent="0.2">
      <c r="A39" s="2"/>
      <c r="B39" s="2" t="s">
        <v>26</v>
      </c>
    </row>
    <row r="40" spans="1:7" x14ac:dyDescent="0.2">
      <c r="A40" s="2"/>
      <c r="B40" s="27"/>
      <c r="C40" s="27"/>
    </row>
    <row r="41" spans="1:7" x14ac:dyDescent="0.2">
      <c r="B41" s="8"/>
      <c r="C41" s="8"/>
      <c r="D41" s="8"/>
      <c r="E41" s="8"/>
      <c r="F41" s="8"/>
      <c r="G41" s="8"/>
    </row>
    <row r="42" spans="1:7" x14ac:dyDescent="0.2">
      <c r="B42" s="8"/>
      <c r="C42" s="8"/>
      <c r="D42" s="8"/>
      <c r="E42" s="8"/>
      <c r="F42" s="8"/>
      <c r="G42" s="8"/>
    </row>
    <row r="43" spans="1:7" x14ac:dyDescent="0.2">
      <c r="B43" s="8"/>
      <c r="C43" s="8"/>
      <c r="D43" s="8"/>
      <c r="E43" s="8"/>
      <c r="F43" s="8"/>
      <c r="G43" s="8"/>
    </row>
    <row r="44" spans="1:7" x14ac:dyDescent="0.2">
      <c r="B44" s="8"/>
      <c r="C44" s="8"/>
      <c r="D44" s="8"/>
      <c r="E44" s="8"/>
      <c r="F44" s="8"/>
      <c r="G44" s="8"/>
    </row>
    <row r="45" spans="1:7" x14ac:dyDescent="0.2">
      <c r="B45" s="8"/>
      <c r="C45" s="8"/>
      <c r="D45" s="8"/>
      <c r="E45" s="8"/>
      <c r="F45" s="8"/>
      <c r="G45" s="8"/>
    </row>
    <row r="46" spans="1:7" x14ac:dyDescent="0.2">
      <c r="B46" s="8"/>
      <c r="C46" s="8"/>
      <c r="D46" s="8"/>
      <c r="E46" s="8"/>
      <c r="F46" s="8"/>
      <c r="G46" s="8"/>
    </row>
    <row r="47" spans="1:7" x14ac:dyDescent="0.2">
      <c r="B47" s="8"/>
      <c r="C47" s="8"/>
      <c r="D47" s="8"/>
      <c r="E47" s="8"/>
      <c r="F47" s="8"/>
      <c r="G47" s="8"/>
    </row>
    <row r="48" spans="1:7" x14ac:dyDescent="0.2">
      <c r="B48" s="8"/>
      <c r="C48" s="8"/>
      <c r="D48" s="8"/>
      <c r="E48" s="8"/>
      <c r="F48" s="8"/>
      <c r="G48" s="8"/>
    </row>
    <row r="49" spans="2:7" x14ac:dyDescent="0.2">
      <c r="B49" s="8"/>
      <c r="C49" s="8"/>
      <c r="D49" s="8"/>
      <c r="E49" s="8"/>
      <c r="F49" s="8"/>
      <c r="G49" s="8"/>
    </row>
    <row r="50" spans="2:7" x14ac:dyDescent="0.2">
      <c r="B50" s="8"/>
      <c r="C50" s="8"/>
      <c r="D50" s="8"/>
      <c r="E50" s="8"/>
      <c r="F50" s="8"/>
      <c r="G50" s="8"/>
    </row>
    <row r="51" spans="2:7" x14ac:dyDescent="0.2">
      <c r="B51" s="8"/>
      <c r="C51" s="8"/>
      <c r="D51" s="8"/>
      <c r="E51" s="8"/>
      <c r="F51" s="8"/>
      <c r="G51" s="8"/>
    </row>
    <row r="52" spans="2:7" x14ac:dyDescent="0.2">
      <c r="B52" s="8"/>
      <c r="C52" s="8"/>
      <c r="D52" s="8"/>
      <c r="E52" s="8"/>
      <c r="F52" s="8"/>
      <c r="G52" s="8"/>
    </row>
    <row r="53" spans="2:7" x14ac:dyDescent="0.2">
      <c r="B53" s="8"/>
      <c r="C53" s="8"/>
      <c r="D53" s="8"/>
      <c r="E53" s="8"/>
      <c r="F53" s="8"/>
      <c r="G53" s="8"/>
    </row>
    <row r="54" spans="2:7" x14ac:dyDescent="0.2">
      <c r="B54" s="8"/>
      <c r="C54" s="8"/>
      <c r="D54" s="8"/>
      <c r="E54" s="8"/>
      <c r="F54" s="8"/>
      <c r="G54" s="8"/>
    </row>
    <row r="55" spans="2:7" x14ac:dyDescent="0.2">
      <c r="B55" s="8"/>
      <c r="C55" s="8"/>
      <c r="D55" s="8"/>
      <c r="E55" s="8"/>
      <c r="F55" s="8"/>
      <c r="G55" s="8"/>
    </row>
    <row r="56" spans="2:7" x14ac:dyDescent="0.2">
      <c r="B56" s="8"/>
      <c r="C56" s="8"/>
      <c r="D56" s="8"/>
      <c r="E56" s="8"/>
      <c r="F56" s="8"/>
      <c r="G56" s="8"/>
    </row>
    <row r="57" spans="2:7" x14ac:dyDescent="0.2">
      <c r="B57" s="8"/>
      <c r="C57" s="8"/>
      <c r="D57" s="8"/>
      <c r="E57" s="8"/>
      <c r="F57" s="8"/>
      <c r="G57" s="8"/>
    </row>
    <row r="58" spans="2:7" x14ac:dyDescent="0.2">
      <c r="B58" s="8"/>
      <c r="C58" s="8"/>
      <c r="D58" s="8"/>
      <c r="E58" s="8"/>
      <c r="F58" s="8"/>
      <c r="G58" s="8"/>
    </row>
    <row r="59" spans="2:7" x14ac:dyDescent="0.2">
      <c r="B59" s="8"/>
      <c r="C59" s="8"/>
      <c r="D59" s="8"/>
      <c r="E59" s="8"/>
      <c r="F59" s="8"/>
      <c r="G59" s="8"/>
    </row>
    <row r="60" spans="2:7" x14ac:dyDescent="0.2">
      <c r="B60" s="8"/>
      <c r="C60" s="8"/>
      <c r="D60" s="8"/>
      <c r="E60" s="8"/>
      <c r="F60" s="8"/>
      <c r="G60" s="8"/>
    </row>
    <row r="61" spans="2:7" x14ac:dyDescent="0.2">
      <c r="B61" s="8"/>
      <c r="C61" s="8"/>
      <c r="D61" s="8"/>
      <c r="E61" s="8"/>
      <c r="F61" s="8"/>
      <c r="G61" s="8"/>
    </row>
    <row r="62" spans="2:7" x14ac:dyDescent="0.2">
      <c r="B62" s="8"/>
      <c r="C62" s="8"/>
      <c r="D62" s="8"/>
      <c r="E62" s="8"/>
      <c r="F62" s="8"/>
      <c r="G62" s="8"/>
    </row>
    <row r="63" spans="2:7" x14ac:dyDescent="0.2">
      <c r="B63" s="8"/>
      <c r="C63" s="8"/>
      <c r="D63" s="8"/>
      <c r="E63" s="8"/>
      <c r="F63" s="8"/>
      <c r="G63" s="8"/>
    </row>
    <row r="64" spans="2:7" x14ac:dyDescent="0.2">
      <c r="B64" s="8"/>
      <c r="C64" s="8"/>
      <c r="D64" s="8"/>
      <c r="E64" s="8"/>
      <c r="F64" s="8"/>
      <c r="G64" s="8"/>
    </row>
    <row r="65" spans="2:7" x14ac:dyDescent="0.2">
      <c r="B65" s="8"/>
      <c r="C65" s="8"/>
      <c r="D65" s="8"/>
      <c r="E65" s="8"/>
      <c r="F65" s="8"/>
      <c r="G65" s="8"/>
    </row>
    <row r="66" spans="2:7" x14ac:dyDescent="0.2">
      <c r="B66" s="8"/>
      <c r="C66" s="8"/>
      <c r="D66" s="8"/>
      <c r="E66" s="8"/>
      <c r="F66" s="8"/>
      <c r="G66" s="8"/>
    </row>
    <row r="67" spans="2:7" x14ac:dyDescent="0.2">
      <c r="B67" s="8"/>
      <c r="C67" s="8"/>
      <c r="D67" s="8"/>
      <c r="E67" s="8"/>
      <c r="F67" s="8"/>
      <c r="G67" s="8"/>
    </row>
    <row r="68" spans="2:7" x14ac:dyDescent="0.2">
      <c r="B68" s="8"/>
      <c r="C68" s="8"/>
      <c r="D68" s="8"/>
      <c r="E68" s="8"/>
      <c r="F68" s="8"/>
      <c r="G68" s="8"/>
    </row>
    <row r="69" spans="2:7" x14ac:dyDescent="0.2">
      <c r="B69" s="8"/>
      <c r="C69" s="8"/>
      <c r="D69" s="8"/>
      <c r="E69" s="8"/>
      <c r="F69" s="8"/>
      <c r="G69" s="8"/>
    </row>
    <row r="70" spans="2:7" x14ac:dyDescent="0.2">
      <c r="B70" s="8"/>
      <c r="C70" s="8"/>
      <c r="D70" s="8"/>
      <c r="E70" s="8"/>
      <c r="F70" s="8"/>
      <c r="G70" s="8"/>
    </row>
    <row r="71" spans="2:7" x14ac:dyDescent="0.2">
      <c r="B71" s="8"/>
      <c r="C71" s="8"/>
      <c r="D71" s="8"/>
      <c r="E71" s="8"/>
      <c r="F71" s="8"/>
      <c r="G71" s="8"/>
    </row>
    <row r="72" spans="2:7" x14ac:dyDescent="0.2">
      <c r="B72" s="8"/>
      <c r="C72" s="8"/>
      <c r="D72" s="8"/>
      <c r="E72" s="8"/>
      <c r="F72" s="8"/>
      <c r="G72" s="8"/>
    </row>
    <row r="73" spans="2:7" x14ac:dyDescent="0.2">
      <c r="B73" s="8"/>
      <c r="C73" s="8"/>
      <c r="D73" s="8"/>
      <c r="E73" s="8"/>
      <c r="F73" s="8"/>
      <c r="G73" s="8"/>
    </row>
    <row r="74" spans="2:7" x14ac:dyDescent="0.2">
      <c r="B74" s="8"/>
      <c r="C74" s="8"/>
      <c r="D74" s="8"/>
      <c r="E74" s="8"/>
      <c r="F74" s="8"/>
      <c r="G74" s="8"/>
    </row>
    <row r="75" spans="2:7" x14ac:dyDescent="0.2">
      <c r="B75" s="8"/>
      <c r="C75" s="8"/>
      <c r="D75" s="8"/>
      <c r="E75" s="8"/>
      <c r="F75" s="8"/>
      <c r="G75" s="8"/>
    </row>
    <row r="76" spans="2:7" x14ac:dyDescent="0.2">
      <c r="B76" s="8"/>
      <c r="C76" s="8"/>
      <c r="D76" s="8"/>
      <c r="E76" s="8"/>
      <c r="F76" s="8"/>
      <c r="G76" s="8"/>
    </row>
    <row r="77" spans="2:7" x14ac:dyDescent="0.2">
      <c r="B77" s="8"/>
      <c r="C77" s="8"/>
      <c r="D77" s="8"/>
      <c r="E77" s="8"/>
      <c r="F77" s="8"/>
      <c r="G77" s="8"/>
    </row>
    <row r="78" spans="2:7" x14ac:dyDescent="0.2">
      <c r="B78" s="8"/>
      <c r="C78" s="8"/>
      <c r="D78" s="8"/>
      <c r="E78" s="8"/>
      <c r="F78" s="8"/>
      <c r="G78" s="8"/>
    </row>
    <row r="79" spans="2:7" x14ac:dyDescent="0.2">
      <c r="B79" s="8"/>
      <c r="C79" s="8"/>
      <c r="D79" s="8"/>
      <c r="E79" s="8"/>
      <c r="F79" s="8"/>
      <c r="G79" s="8"/>
    </row>
    <row r="80" spans="2:7" x14ac:dyDescent="0.2">
      <c r="B80" s="8"/>
      <c r="C80" s="8"/>
      <c r="D80" s="8"/>
      <c r="E80" s="8"/>
      <c r="F80" s="8"/>
      <c r="G80" s="8"/>
    </row>
    <row r="81" spans="2:7" x14ac:dyDescent="0.2">
      <c r="B81" s="8"/>
      <c r="C81" s="8"/>
      <c r="D81" s="8"/>
      <c r="E81" s="8"/>
      <c r="F81" s="8"/>
      <c r="G81" s="8"/>
    </row>
    <row r="82" spans="2:7" x14ac:dyDescent="0.2">
      <c r="B82" s="8"/>
      <c r="C82" s="8"/>
      <c r="D82" s="8"/>
      <c r="E82" s="8"/>
      <c r="F82" s="8"/>
      <c r="G82" s="8"/>
    </row>
    <row r="83" spans="2:7" x14ac:dyDescent="0.2">
      <c r="B83" s="8"/>
      <c r="C83" s="8"/>
      <c r="D83" s="8"/>
      <c r="E83" s="8"/>
      <c r="F83" s="8"/>
      <c r="G83" s="8"/>
    </row>
    <row r="84" spans="2:7" x14ac:dyDescent="0.2">
      <c r="B84" s="8"/>
      <c r="C84" s="8"/>
      <c r="D84" s="8"/>
      <c r="E84" s="8"/>
      <c r="F84" s="8"/>
      <c r="G84" s="8"/>
    </row>
    <row r="85" spans="2:7" x14ac:dyDescent="0.2">
      <c r="B85" s="8"/>
      <c r="C85" s="8"/>
      <c r="D85" s="8"/>
      <c r="E85" s="8"/>
      <c r="F85" s="8"/>
      <c r="G85" s="8"/>
    </row>
    <row r="86" spans="2:7" x14ac:dyDescent="0.2">
      <c r="B86" s="8"/>
      <c r="C86" s="8"/>
      <c r="D86" s="8"/>
      <c r="E86" s="8"/>
      <c r="F86" s="8"/>
      <c r="G86" s="8"/>
    </row>
    <row r="87" spans="2:7" x14ac:dyDescent="0.2">
      <c r="B87" s="8"/>
      <c r="C87" s="8"/>
      <c r="D87" s="8"/>
      <c r="E87" s="8"/>
      <c r="F87" s="8"/>
      <c r="G87" s="8"/>
    </row>
    <row r="88" spans="2:7" x14ac:dyDescent="0.2">
      <c r="B88" s="8"/>
      <c r="C88" s="8"/>
      <c r="D88" s="8"/>
      <c r="E88" s="8"/>
      <c r="F88" s="8"/>
      <c r="G88" s="8"/>
    </row>
    <row r="89" spans="2:7" x14ac:dyDescent="0.2">
      <c r="B89" s="8"/>
      <c r="C89" s="8"/>
      <c r="D89" s="8"/>
      <c r="E89" s="8"/>
      <c r="F89" s="8"/>
      <c r="G89" s="8"/>
    </row>
    <row r="90" spans="2:7" x14ac:dyDescent="0.2">
      <c r="B90" s="8"/>
      <c r="C90" s="8"/>
      <c r="D90" s="8"/>
      <c r="E90" s="8"/>
      <c r="F90" s="8"/>
      <c r="G90" s="8"/>
    </row>
    <row r="91" spans="2:7" x14ac:dyDescent="0.2">
      <c r="B91" s="8"/>
      <c r="C91" s="8"/>
      <c r="D91" s="8"/>
      <c r="E91" s="8"/>
      <c r="F91" s="8"/>
      <c r="G91" s="8"/>
    </row>
    <row r="92" spans="2:7" x14ac:dyDescent="0.2">
      <c r="B92" s="8"/>
      <c r="C92" s="8"/>
      <c r="D92" s="8"/>
      <c r="E92" s="8"/>
      <c r="F92" s="8"/>
      <c r="G92" s="8"/>
    </row>
    <row r="93" spans="2:7" x14ac:dyDescent="0.2">
      <c r="B93" s="8"/>
      <c r="C93" s="8"/>
      <c r="D93" s="8"/>
      <c r="E93" s="8"/>
      <c r="F93" s="8"/>
      <c r="G93" s="8"/>
    </row>
    <row r="94" spans="2:7" x14ac:dyDescent="0.2">
      <c r="B94" s="8"/>
      <c r="C94" s="8"/>
      <c r="D94" s="8"/>
      <c r="E94" s="8"/>
      <c r="F94" s="8"/>
      <c r="G94" s="8"/>
    </row>
    <row r="95" spans="2:7" x14ac:dyDescent="0.2">
      <c r="B95" s="8"/>
      <c r="C95" s="8"/>
      <c r="D95" s="8"/>
      <c r="E95" s="8"/>
      <c r="F95" s="8"/>
      <c r="G95" s="8"/>
    </row>
    <row r="96" spans="2:7" x14ac:dyDescent="0.2">
      <c r="B96" s="8"/>
      <c r="C96" s="8"/>
      <c r="D96" s="8"/>
      <c r="E96" s="8"/>
      <c r="F96" s="8"/>
      <c r="G96" s="8"/>
    </row>
    <row r="97" spans="2:7" x14ac:dyDescent="0.2">
      <c r="B97" s="8"/>
      <c r="C97" s="8"/>
      <c r="D97" s="8"/>
      <c r="E97" s="8"/>
      <c r="F97" s="8"/>
      <c r="G97" s="8"/>
    </row>
    <row r="98" spans="2:7" x14ac:dyDescent="0.2">
      <c r="B98" s="8"/>
      <c r="C98" s="8"/>
      <c r="D98" s="8"/>
      <c r="E98" s="8"/>
      <c r="F98" s="8"/>
      <c r="G98" s="8"/>
    </row>
    <row r="99" spans="2:7" x14ac:dyDescent="0.2">
      <c r="B99" s="8"/>
      <c r="C99" s="8"/>
      <c r="D99" s="8"/>
      <c r="E99" s="8"/>
      <c r="F99" s="8"/>
      <c r="G99" s="8"/>
    </row>
    <row r="100" spans="2:7" x14ac:dyDescent="0.2">
      <c r="B100" s="8"/>
      <c r="C100" s="8"/>
      <c r="D100" s="8"/>
      <c r="E100" s="8"/>
      <c r="F100" s="8"/>
      <c r="G100" s="8"/>
    </row>
    <row r="101" spans="2:7" x14ac:dyDescent="0.2">
      <c r="B101" s="8"/>
      <c r="C101" s="8"/>
      <c r="D101" s="8"/>
      <c r="E101" s="8"/>
      <c r="F101" s="8"/>
      <c r="G101" s="8"/>
    </row>
    <row r="102" spans="2:7" x14ac:dyDescent="0.2">
      <c r="B102" s="8"/>
      <c r="C102" s="8"/>
      <c r="D102" s="8"/>
      <c r="E102" s="8"/>
      <c r="F102" s="8"/>
      <c r="G102" s="8"/>
    </row>
    <row r="103" spans="2:7" x14ac:dyDescent="0.2">
      <c r="B103" s="8"/>
      <c r="C103" s="8"/>
      <c r="D103" s="8"/>
      <c r="E103" s="8"/>
      <c r="F103" s="8"/>
      <c r="G103" s="8"/>
    </row>
    <row r="104" spans="2:7" x14ac:dyDescent="0.2">
      <c r="B104" s="8"/>
      <c r="C104" s="8"/>
      <c r="D104" s="8"/>
      <c r="E104" s="8"/>
      <c r="F104" s="8"/>
      <c r="G104" s="8"/>
    </row>
    <row r="105" spans="2:7" x14ac:dyDescent="0.2">
      <c r="B105" s="8"/>
      <c r="C105" s="8"/>
      <c r="D105" s="8"/>
      <c r="E105" s="8"/>
      <c r="F105" s="8"/>
      <c r="G105" s="8"/>
    </row>
    <row r="106" spans="2:7" x14ac:dyDescent="0.2">
      <c r="B106" s="8"/>
      <c r="C106" s="8"/>
      <c r="D106" s="8"/>
      <c r="E106" s="8"/>
      <c r="F106" s="8"/>
      <c r="G106" s="8"/>
    </row>
    <row r="107" spans="2:7" x14ac:dyDescent="0.2">
      <c r="B107" s="8"/>
      <c r="C107" s="8"/>
      <c r="D107" s="8"/>
      <c r="E107" s="8"/>
      <c r="F107" s="8"/>
      <c r="G107" s="8"/>
    </row>
    <row r="108" spans="2:7" x14ac:dyDescent="0.2">
      <c r="B108" s="8"/>
      <c r="C108" s="8"/>
      <c r="D108" s="8"/>
      <c r="E108" s="8"/>
      <c r="F108" s="8"/>
      <c r="G108" s="8"/>
    </row>
    <row r="109" spans="2:7" x14ac:dyDescent="0.2">
      <c r="B109" s="8"/>
      <c r="C109" s="8"/>
      <c r="D109" s="8"/>
      <c r="E109" s="8"/>
      <c r="F109" s="8"/>
      <c r="G109" s="8"/>
    </row>
    <row r="110" spans="2:7" x14ac:dyDescent="0.2">
      <c r="B110" s="8"/>
      <c r="C110" s="8"/>
      <c r="D110" s="8"/>
      <c r="E110" s="8"/>
      <c r="F110" s="8"/>
      <c r="G110" s="8"/>
    </row>
    <row r="111" spans="2:7" x14ac:dyDescent="0.2">
      <c r="B111" s="8"/>
      <c r="C111" s="8"/>
      <c r="D111" s="8"/>
      <c r="E111" s="8"/>
      <c r="F111" s="8"/>
      <c r="G111" s="8"/>
    </row>
    <row r="112" spans="2:7" x14ac:dyDescent="0.2">
      <c r="B112" s="8"/>
      <c r="C112" s="8"/>
      <c r="D112" s="8"/>
      <c r="E112" s="8"/>
      <c r="F112" s="8"/>
      <c r="G112" s="8"/>
    </row>
    <row r="113" spans="2:7" x14ac:dyDescent="0.2">
      <c r="B113" s="8"/>
      <c r="C113" s="8"/>
      <c r="D113" s="8"/>
      <c r="E113" s="8"/>
      <c r="F113" s="8"/>
      <c r="G113" s="8"/>
    </row>
    <row r="114" spans="2:7" x14ac:dyDescent="0.2">
      <c r="B114" s="8"/>
      <c r="C114" s="8"/>
      <c r="D114" s="8"/>
      <c r="E114" s="8"/>
      <c r="F114" s="8"/>
      <c r="G114" s="8"/>
    </row>
    <row r="115" spans="2:7" x14ac:dyDescent="0.2">
      <c r="B115" s="8"/>
      <c r="C115" s="8"/>
      <c r="D115" s="8"/>
      <c r="E115" s="8"/>
      <c r="F115" s="8"/>
      <c r="G115" s="8"/>
    </row>
    <row r="116" spans="2:7" x14ac:dyDescent="0.2">
      <c r="B116" s="8"/>
      <c r="C116" s="8"/>
      <c r="D116" s="8"/>
      <c r="E116" s="8"/>
      <c r="F116" s="8"/>
      <c r="G116" s="8"/>
    </row>
    <row r="117" spans="2:7" x14ac:dyDescent="0.2">
      <c r="B117" s="8"/>
      <c r="C117" s="8"/>
      <c r="D117" s="8"/>
      <c r="E117" s="8"/>
      <c r="F117" s="8"/>
      <c r="G117" s="8"/>
    </row>
    <row r="118" spans="2:7" x14ac:dyDescent="0.2">
      <c r="B118" s="8"/>
      <c r="C118" s="8"/>
      <c r="D118" s="8"/>
      <c r="E118" s="8"/>
      <c r="F118" s="8"/>
      <c r="G118" s="8"/>
    </row>
    <row r="119" spans="2:7" x14ac:dyDescent="0.2">
      <c r="B119" s="8"/>
      <c r="C119" s="8"/>
      <c r="D119" s="8"/>
      <c r="E119" s="8"/>
      <c r="F119" s="8"/>
      <c r="G119" s="8"/>
    </row>
    <row r="120" spans="2:7" x14ac:dyDescent="0.2">
      <c r="B120" s="8"/>
      <c r="C120" s="8"/>
      <c r="D120" s="8"/>
      <c r="E120" s="8"/>
      <c r="F120" s="8"/>
      <c r="G120" s="8"/>
    </row>
    <row r="121" spans="2:7" x14ac:dyDescent="0.2">
      <c r="B121" s="8"/>
      <c r="C121" s="8"/>
      <c r="D121" s="8"/>
      <c r="E121" s="8"/>
      <c r="F121" s="8"/>
      <c r="G121" s="8"/>
    </row>
    <row r="122" spans="2:7" x14ac:dyDescent="0.2">
      <c r="B122" s="8"/>
      <c r="C122" s="8"/>
      <c r="D122" s="8"/>
      <c r="E122" s="8"/>
      <c r="F122" s="8"/>
      <c r="G122" s="8"/>
    </row>
    <row r="123" spans="2:7" x14ac:dyDescent="0.2">
      <c r="B123" s="8"/>
      <c r="C123" s="8"/>
      <c r="D123" s="8"/>
      <c r="E123" s="8"/>
      <c r="F123" s="8"/>
      <c r="G123" s="8"/>
    </row>
    <row r="124" spans="2:7" x14ac:dyDescent="0.2">
      <c r="B124" s="8"/>
      <c r="C124" s="8"/>
      <c r="D124" s="8"/>
      <c r="E124" s="8"/>
      <c r="F124" s="8"/>
      <c r="G124" s="8"/>
    </row>
    <row r="125" spans="2:7" x14ac:dyDescent="0.2">
      <c r="B125" s="8"/>
      <c r="C125" s="8"/>
      <c r="D125" s="8"/>
      <c r="E125" s="8"/>
      <c r="F125" s="8"/>
      <c r="G125" s="8"/>
    </row>
    <row r="126" spans="2:7" x14ac:dyDescent="0.2">
      <c r="B126" s="8"/>
      <c r="C126" s="8"/>
      <c r="D126" s="8"/>
      <c r="E126" s="8"/>
      <c r="F126" s="8"/>
      <c r="G126" s="8"/>
    </row>
    <row r="127" spans="2:7" x14ac:dyDescent="0.2">
      <c r="B127" s="8"/>
      <c r="C127" s="8"/>
      <c r="D127" s="8"/>
      <c r="E127" s="8"/>
      <c r="F127" s="8"/>
      <c r="G127" s="8"/>
    </row>
    <row r="128" spans="2:7" x14ac:dyDescent="0.2">
      <c r="B128" s="8"/>
      <c r="C128" s="8"/>
      <c r="D128" s="8"/>
      <c r="E128" s="8"/>
      <c r="F128" s="8"/>
      <c r="G128" s="8"/>
    </row>
    <row r="129" spans="2:7" x14ac:dyDescent="0.2">
      <c r="B129" s="8"/>
      <c r="C129" s="8"/>
      <c r="D129" s="8"/>
      <c r="E129" s="8"/>
      <c r="F129" s="8"/>
      <c r="G129" s="8"/>
    </row>
    <row r="130" spans="2:7" x14ac:dyDescent="0.2">
      <c r="B130" s="8"/>
      <c r="C130" s="8"/>
      <c r="D130" s="8"/>
      <c r="E130" s="8"/>
      <c r="F130" s="8"/>
      <c r="G130" s="8"/>
    </row>
    <row r="131" spans="2:7" x14ac:dyDescent="0.2">
      <c r="B131" s="8"/>
      <c r="C131" s="8"/>
      <c r="D131" s="8"/>
      <c r="E131" s="8"/>
      <c r="F131" s="8"/>
      <c r="G131" s="8"/>
    </row>
    <row r="132" spans="2:7" x14ac:dyDescent="0.2">
      <c r="B132" s="8"/>
      <c r="C132" s="8"/>
      <c r="D132" s="8"/>
      <c r="E132" s="8"/>
      <c r="F132" s="8"/>
      <c r="G132" s="8"/>
    </row>
    <row r="133" spans="2:7" x14ac:dyDescent="0.2">
      <c r="B133" s="8"/>
      <c r="C133" s="8"/>
      <c r="D133" s="8"/>
      <c r="E133" s="8"/>
      <c r="F133" s="8"/>
      <c r="G133" s="8"/>
    </row>
    <row r="134" spans="2:7" x14ac:dyDescent="0.2">
      <c r="B134" s="8"/>
      <c r="C134" s="8"/>
      <c r="D134" s="8"/>
      <c r="E134" s="8"/>
      <c r="F134" s="8"/>
      <c r="G134" s="8"/>
    </row>
    <row r="135" spans="2:7" x14ac:dyDescent="0.2">
      <c r="B135" s="8"/>
      <c r="C135" s="8"/>
      <c r="D135" s="8"/>
      <c r="E135" s="8"/>
      <c r="F135" s="8"/>
      <c r="G135" s="8"/>
    </row>
    <row r="136" spans="2:7" x14ac:dyDescent="0.2">
      <c r="B136" s="8"/>
      <c r="C136" s="8"/>
      <c r="D136" s="8"/>
      <c r="E136" s="8"/>
      <c r="F136" s="8"/>
      <c r="G136" s="8"/>
    </row>
    <row r="137" spans="2:7" x14ac:dyDescent="0.2">
      <c r="B137" s="8"/>
      <c r="C137" s="8"/>
      <c r="D137" s="8"/>
      <c r="E137" s="8"/>
      <c r="F137" s="8"/>
      <c r="G137" s="8"/>
    </row>
    <row r="138" spans="2:7" x14ac:dyDescent="0.2">
      <c r="B138" s="8"/>
      <c r="C138" s="8"/>
      <c r="D138" s="8"/>
      <c r="E138" s="8"/>
      <c r="F138" s="8"/>
      <c r="G138" s="8"/>
    </row>
    <row r="139" spans="2:7" x14ac:dyDescent="0.2">
      <c r="B139" s="8"/>
      <c r="C139" s="8"/>
      <c r="D139" s="8"/>
      <c r="E139" s="8"/>
      <c r="F139" s="8"/>
      <c r="G139" s="8"/>
    </row>
    <row r="140" spans="2:7" x14ac:dyDescent="0.2">
      <c r="B140" s="8"/>
      <c r="C140" s="8"/>
      <c r="D140" s="8"/>
      <c r="E140" s="8"/>
      <c r="F140" s="8"/>
      <c r="G140" s="8"/>
    </row>
    <row r="141" spans="2:7" x14ac:dyDescent="0.2">
      <c r="B141" s="8"/>
      <c r="C141" s="8"/>
      <c r="D141" s="8"/>
      <c r="E141" s="8"/>
      <c r="F141" s="8"/>
      <c r="G141" s="8"/>
    </row>
    <row r="142" spans="2:7" x14ac:dyDescent="0.2">
      <c r="B142" s="8"/>
      <c r="C142" s="8"/>
      <c r="D142" s="8"/>
      <c r="E142" s="8"/>
      <c r="F142" s="8"/>
      <c r="G142" s="8"/>
    </row>
    <row r="143" spans="2:7" x14ac:dyDescent="0.2">
      <c r="B143" s="8"/>
      <c r="C143" s="8"/>
      <c r="D143" s="8"/>
      <c r="E143" s="8"/>
      <c r="F143" s="8"/>
      <c r="G143" s="8"/>
    </row>
    <row r="144" spans="2:7" x14ac:dyDescent="0.2">
      <c r="B144" s="8"/>
      <c r="C144" s="8"/>
      <c r="D144" s="8"/>
      <c r="E144" s="8"/>
      <c r="F144" s="8"/>
      <c r="G144" s="8"/>
    </row>
    <row r="145" spans="2:7" x14ac:dyDescent="0.2">
      <c r="B145" s="8"/>
      <c r="C145" s="8"/>
      <c r="D145" s="8"/>
      <c r="E145" s="8"/>
      <c r="F145" s="8"/>
      <c r="G145" s="8"/>
    </row>
    <row r="146" spans="2:7" x14ac:dyDescent="0.2">
      <c r="B146" s="8"/>
      <c r="C146" s="8"/>
      <c r="D146" s="8"/>
      <c r="E146" s="8"/>
      <c r="F146" s="8"/>
      <c r="G146" s="8"/>
    </row>
    <row r="147" spans="2:7" x14ac:dyDescent="0.2">
      <c r="B147" s="8"/>
      <c r="C147" s="8"/>
      <c r="D147" s="8"/>
      <c r="E147" s="8"/>
      <c r="F147" s="8"/>
      <c r="G147" s="8"/>
    </row>
    <row r="148" spans="2:7" x14ac:dyDescent="0.2">
      <c r="B148" s="8"/>
      <c r="C148" s="8"/>
      <c r="D148" s="8"/>
      <c r="E148" s="8"/>
      <c r="F148" s="8"/>
      <c r="G148" s="8"/>
    </row>
    <row r="149" spans="2:7" x14ac:dyDescent="0.2">
      <c r="B149" s="8"/>
      <c r="C149" s="8"/>
      <c r="D149" s="8"/>
      <c r="E149" s="8"/>
      <c r="F149" s="8"/>
      <c r="G149" s="8"/>
    </row>
    <row r="150" spans="2:7" x14ac:dyDescent="0.2">
      <c r="B150" s="8"/>
      <c r="C150" s="8"/>
      <c r="D150" s="8"/>
      <c r="E150" s="8"/>
      <c r="F150" s="8"/>
      <c r="G150" s="8"/>
    </row>
    <row r="151" spans="2:7" x14ac:dyDescent="0.2">
      <c r="B151" s="8"/>
      <c r="C151" s="8"/>
      <c r="D151" s="8"/>
      <c r="E151" s="8"/>
      <c r="F151" s="8"/>
      <c r="G151" s="8"/>
    </row>
    <row r="152" spans="2:7" x14ac:dyDescent="0.2">
      <c r="B152" s="8"/>
      <c r="C152" s="8"/>
      <c r="D152" s="8"/>
      <c r="E152" s="8"/>
      <c r="F152" s="8"/>
      <c r="G152" s="8"/>
    </row>
    <row r="153" spans="2:7" x14ac:dyDescent="0.2">
      <c r="B153" s="8"/>
      <c r="C153" s="8"/>
      <c r="D153" s="8"/>
      <c r="E153" s="8"/>
      <c r="F153" s="8"/>
      <c r="G153" s="8"/>
    </row>
    <row r="154" spans="2:7" x14ac:dyDescent="0.2">
      <c r="B154" s="8"/>
      <c r="C154" s="8"/>
      <c r="D154" s="8"/>
      <c r="E154" s="8"/>
      <c r="F154" s="8"/>
      <c r="G154" s="8"/>
    </row>
    <row r="155" spans="2:7" x14ac:dyDescent="0.2">
      <c r="B155" s="8"/>
      <c r="C155" s="8"/>
      <c r="D155" s="8"/>
      <c r="E155" s="8"/>
      <c r="F155" s="8"/>
      <c r="G155" s="8"/>
    </row>
    <row r="156" spans="2:7" x14ac:dyDescent="0.2">
      <c r="B156" s="8"/>
      <c r="C156" s="8"/>
      <c r="D156" s="8"/>
      <c r="E156" s="8"/>
      <c r="F156" s="8"/>
      <c r="G156" s="8"/>
    </row>
    <row r="157" spans="2:7" x14ac:dyDescent="0.2">
      <c r="B157" s="8"/>
      <c r="C157" s="8"/>
      <c r="D157" s="8"/>
      <c r="E157" s="8"/>
      <c r="F157" s="8"/>
      <c r="G157" s="8"/>
    </row>
    <row r="158" spans="2:7" x14ac:dyDescent="0.2">
      <c r="B158" s="8"/>
      <c r="C158" s="8"/>
      <c r="D158" s="8"/>
      <c r="E158" s="8"/>
      <c r="F158" s="8"/>
      <c r="G158" s="8"/>
    </row>
    <row r="159" spans="2:7" x14ac:dyDescent="0.2">
      <c r="B159" s="8"/>
      <c r="C159" s="8"/>
      <c r="D159" s="8"/>
      <c r="E159" s="8"/>
      <c r="F159" s="8"/>
      <c r="G159" s="8"/>
    </row>
    <row r="160" spans="2:7" x14ac:dyDescent="0.2">
      <c r="B160" s="8"/>
      <c r="C160" s="8"/>
      <c r="D160" s="8"/>
      <c r="E160" s="8"/>
      <c r="F160" s="8"/>
      <c r="G160" s="8"/>
    </row>
    <row r="161" spans="2:7" x14ac:dyDescent="0.2">
      <c r="B161" s="8"/>
      <c r="C161" s="8"/>
      <c r="D161" s="8"/>
      <c r="E161" s="8"/>
      <c r="F161" s="8"/>
      <c r="G161" s="8"/>
    </row>
    <row r="162" spans="2:7" x14ac:dyDescent="0.2">
      <c r="B162" s="8"/>
      <c r="C162" s="8"/>
      <c r="D162" s="8"/>
      <c r="E162" s="8"/>
      <c r="F162" s="8"/>
      <c r="G162" s="8"/>
    </row>
    <row r="163" spans="2:7" x14ac:dyDescent="0.2">
      <c r="B163" s="8"/>
      <c r="C163" s="8"/>
      <c r="D163" s="8"/>
      <c r="E163" s="8"/>
      <c r="F163" s="8"/>
      <c r="G163" s="8"/>
    </row>
    <row r="164" spans="2:7" x14ac:dyDescent="0.2">
      <c r="B164" s="8"/>
      <c r="C164" s="8"/>
      <c r="D164" s="8"/>
      <c r="E164" s="8"/>
      <c r="F164" s="8"/>
      <c r="G164" s="8"/>
    </row>
    <row r="165" spans="2:7" x14ac:dyDescent="0.2">
      <c r="B165" s="8"/>
      <c r="C165" s="8"/>
      <c r="D165" s="8"/>
      <c r="E165" s="8"/>
      <c r="F165" s="8"/>
      <c r="G165" s="8"/>
    </row>
    <row r="166" spans="2:7" x14ac:dyDescent="0.2">
      <c r="B166" s="8"/>
      <c r="C166" s="8"/>
      <c r="D166" s="8"/>
      <c r="E166" s="8"/>
      <c r="F166" s="8"/>
      <c r="G166" s="8"/>
    </row>
    <row r="167" spans="2:7" x14ac:dyDescent="0.2">
      <c r="B167" s="8"/>
      <c r="C167" s="8"/>
      <c r="D167" s="8"/>
      <c r="E167" s="8"/>
      <c r="F167" s="8"/>
      <c r="G167" s="8"/>
    </row>
    <row r="168" spans="2:7" x14ac:dyDescent="0.2">
      <c r="B168" s="8"/>
      <c r="C168" s="8"/>
      <c r="D168" s="8"/>
      <c r="E168" s="8"/>
      <c r="F168" s="8"/>
      <c r="G168" s="8"/>
    </row>
    <row r="169" spans="2:7" x14ac:dyDescent="0.2">
      <c r="B169" s="8"/>
      <c r="C169" s="8"/>
      <c r="D169" s="8"/>
      <c r="E169" s="8"/>
      <c r="F169" s="8"/>
      <c r="G169" s="8"/>
    </row>
    <row r="170" spans="2:7" x14ac:dyDescent="0.2">
      <c r="B170" s="8"/>
      <c r="C170" s="8"/>
      <c r="D170" s="8"/>
      <c r="E170" s="8"/>
      <c r="F170" s="8"/>
      <c r="G170" s="8"/>
    </row>
    <row r="171" spans="2:7" x14ac:dyDescent="0.2">
      <c r="B171" s="8"/>
      <c r="C171" s="8"/>
      <c r="D171" s="8"/>
      <c r="E171" s="8"/>
      <c r="F171" s="8"/>
      <c r="G171" s="8"/>
    </row>
    <row r="172" spans="2:7" x14ac:dyDescent="0.2">
      <c r="B172" s="8"/>
      <c r="C172" s="8"/>
      <c r="D172" s="8"/>
      <c r="E172" s="8"/>
      <c r="F172" s="8"/>
      <c r="G172" s="8"/>
    </row>
    <row r="173" spans="2:7" x14ac:dyDescent="0.2">
      <c r="B173" s="8"/>
      <c r="C173" s="8"/>
      <c r="D173" s="8"/>
      <c r="E173" s="8"/>
      <c r="F173" s="8"/>
      <c r="G173" s="8"/>
    </row>
    <row r="174" spans="2:7" x14ac:dyDescent="0.2">
      <c r="B174" s="8"/>
      <c r="C174" s="8"/>
      <c r="D174" s="8"/>
      <c r="E174" s="8"/>
      <c r="F174" s="8"/>
      <c r="G174" s="8"/>
    </row>
    <row r="175" spans="2:7" x14ac:dyDescent="0.2">
      <c r="B175" s="8"/>
      <c r="C175" s="8"/>
      <c r="D175" s="8"/>
      <c r="E175" s="8"/>
      <c r="F175" s="8"/>
      <c r="G175" s="8"/>
    </row>
    <row r="176" spans="2:7" x14ac:dyDescent="0.2">
      <c r="B176" s="8"/>
      <c r="C176" s="8"/>
      <c r="D176" s="8"/>
      <c r="E176" s="8"/>
      <c r="F176" s="8"/>
      <c r="G176" s="8"/>
    </row>
    <row r="177" spans="2:7" x14ac:dyDescent="0.2">
      <c r="B177" s="8"/>
      <c r="C177" s="8"/>
      <c r="D177" s="8"/>
      <c r="E177" s="8"/>
      <c r="F177" s="8"/>
      <c r="G177" s="8"/>
    </row>
    <row r="178" spans="2:7" x14ac:dyDescent="0.2">
      <c r="B178" s="8"/>
      <c r="C178" s="8"/>
      <c r="D178" s="8"/>
      <c r="E178" s="8"/>
      <c r="F178" s="8"/>
      <c r="G178" s="8"/>
    </row>
    <row r="179" spans="2:7" x14ac:dyDescent="0.2">
      <c r="B179" s="8"/>
      <c r="C179" s="8"/>
      <c r="D179" s="8"/>
      <c r="E179" s="8"/>
      <c r="F179" s="8"/>
      <c r="G179" s="8"/>
    </row>
    <row r="180" spans="2:7" x14ac:dyDescent="0.2">
      <c r="B180" s="8"/>
      <c r="C180" s="8"/>
      <c r="D180" s="8"/>
      <c r="E180" s="8"/>
      <c r="F180" s="8"/>
      <c r="G180" s="8"/>
    </row>
    <row r="181" spans="2:7" x14ac:dyDescent="0.2">
      <c r="B181" s="8"/>
      <c r="C181" s="8"/>
      <c r="D181" s="8"/>
      <c r="E181" s="8"/>
      <c r="F181" s="8"/>
      <c r="G181" s="8"/>
    </row>
    <row r="182" spans="2:7" x14ac:dyDescent="0.2">
      <c r="B182" s="8"/>
      <c r="C182" s="8"/>
      <c r="D182" s="8"/>
      <c r="E182" s="8"/>
      <c r="F182" s="8"/>
      <c r="G182" s="8"/>
    </row>
    <row r="183" spans="2:7" x14ac:dyDescent="0.2">
      <c r="B183" s="8"/>
      <c r="C183" s="8"/>
      <c r="D183" s="8"/>
      <c r="E183" s="8"/>
      <c r="F183" s="8"/>
      <c r="G183" s="8"/>
    </row>
    <row r="184" spans="2:7" x14ac:dyDescent="0.2">
      <c r="B184" s="8"/>
      <c r="C184" s="8"/>
      <c r="D184" s="8"/>
      <c r="E184" s="8"/>
      <c r="F184" s="8"/>
      <c r="G184" s="8"/>
    </row>
    <row r="185" spans="2:7" x14ac:dyDescent="0.2">
      <c r="B185" s="8"/>
      <c r="C185" s="8"/>
      <c r="D185" s="8"/>
      <c r="E185" s="8"/>
      <c r="F185" s="8"/>
      <c r="G185" s="8"/>
    </row>
    <row r="186" spans="2:7" x14ac:dyDescent="0.2">
      <c r="B186" s="8"/>
      <c r="C186" s="8"/>
      <c r="D186" s="8"/>
      <c r="E186" s="8"/>
      <c r="F186" s="8"/>
      <c r="G186" s="8"/>
    </row>
    <row r="187" spans="2:7" x14ac:dyDescent="0.2">
      <c r="B187" s="8"/>
      <c r="C187" s="8"/>
      <c r="D187" s="8"/>
      <c r="E187" s="8"/>
      <c r="F187" s="8"/>
      <c r="G187" s="8"/>
    </row>
    <row r="188" spans="2:7" x14ac:dyDescent="0.2">
      <c r="B188" s="8"/>
      <c r="C188" s="8"/>
      <c r="D188" s="8"/>
      <c r="E188" s="8"/>
      <c r="F188" s="8"/>
      <c r="G188" s="8"/>
    </row>
    <row r="189" spans="2:7" x14ac:dyDescent="0.2">
      <c r="B189" s="8"/>
      <c r="C189" s="8"/>
      <c r="D189" s="8"/>
      <c r="E189" s="8"/>
      <c r="F189" s="8"/>
      <c r="G189" s="8"/>
    </row>
    <row r="190" spans="2:7" x14ac:dyDescent="0.2">
      <c r="B190" s="8"/>
      <c r="C190" s="8"/>
      <c r="D190" s="8"/>
      <c r="E190" s="8"/>
      <c r="F190" s="8"/>
      <c r="G190" s="8"/>
    </row>
    <row r="191" spans="2:7" x14ac:dyDescent="0.2">
      <c r="B191" s="8"/>
      <c r="C191" s="8"/>
      <c r="D191" s="8"/>
      <c r="E191" s="8"/>
      <c r="F191" s="8"/>
      <c r="G191" s="8"/>
    </row>
    <row r="192" spans="2:7" x14ac:dyDescent="0.2">
      <c r="B192" s="8"/>
      <c r="C192" s="8"/>
      <c r="D192" s="8"/>
      <c r="E192" s="8"/>
      <c r="F192" s="8"/>
      <c r="G192" s="8"/>
    </row>
    <row r="193" spans="2:7" x14ac:dyDescent="0.2">
      <c r="B193" s="8"/>
      <c r="C193" s="8"/>
      <c r="D193" s="8"/>
      <c r="E193" s="8"/>
      <c r="F193" s="8"/>
      <c r="G193" s="8"/>
    </row>
    <row r="194" spans="2:7" x14ac:dyDescent="0.2">
      <c r="B194" s="8"/>
      <c r="C194" s="8"/>
      <c r="D194" s="8"/>
      <c r="E194" s="8"/>
      <c r="F194" s="8"/>
      <c r="G194" s="8"/>
    </row>
    <row r="195" spans="2:7" x14ac:dyDescent="0.2">
      <c r="B195" s="8"/>
      <c r="C195" s="8"/>
      <c r="D195" s="8"/>
      <c r="E195" s="8"/>
      <c r="F195" s="8"/>
      <c r="G195" s="8"/>
    </row>
    <row r="196" spans="2:7" x14ac:dyDescent="0.2">
      <c r="B196" s="8"/>
      <c r="C196" s="8"/>
      <c r="D196" s="8"/>
      <c r="E196" s="8"/>
      <c r="F196" s="8"/>
      <c r="G196" s="8"/>
    </row>
    <row r="197" spans="2:7" x14ac:dyDescent="0.2">
      <c r="B197" s="8"/>
      <c r="C197" s="8"/>
      <c r="D197" s="8"/>
      <c r="E197" s="8"/>
      <c r="F197" s="8"/>
      <c r="G197" s="8"/>
    </row>
    <row r="198" spans="2:7" x14ac:dyDescent="0.2">
      <c r="B198" s="8"/>
      <c r="C198" s="8"/>
      <c r="D198" s="8"/>
      <c r="E198" s="8"/>
      <c r="F198" s="8"/>
      <c r="G198" s="8"/>
    </row>
    <row r="199" spans="2:7" x14ac:dyDescent="0.2">
      <c r="B199" s="8"/>
      <c r="C199" s="8"/>
      <c r="D199" s="8"/>
      <c r="E199" s="8"/>
      <c r="F199" s="8"/>
      <c r="G199" s="8"/>
    </row>
    <row r="200" spans="2:7" x14ac:dyDescent="0.2">
      <c r="B200" s="8"/>
      <c r="C200" s="8"/>
      <c r="D200" s="8"/>
      <c r="E200" s="8"/>
      <c r="F200" s="8"/>
      <c r="G200" s="8"/>
    </row>
    <row r="201" spans="2:7" x14ac:dyDescent="0.2">
      <c r="B201" s="8"/>
      <c r="C201" s="8"/>
      <c r="D201" s="8"/>
      <c r="E201" s="8"/>
      <c r="F201" s="8"/>
      <c r="G201" s="8"/>
    </row>
    <row r="202" spans="2:7" x14ac:dyDescent="0.2">
      <c r="B202" s="8"/>
      <c r="C202" s="8"/>
      <c r="D202" s="8"/>
      <c r="E202" s="8"/>
      <c r="F202" s="8"/>
      <c r="G202" s="8"/>
    </row>
    <row r="203" spans="2:7" x14ac:dyDescent="0.2">
      <c r="B203" s="8"/>
      <c r="C203" s="8"/>
      <c r="D203" s="8"/>
      <c r="E203" s="8"/>
      <c r="F203" s="8"/>
      <c r="G203" s="8"/>
    </row>
    <row r="204" spans="2:7" x14ac:dyDescent="0.2">
      <c r="B204" s="8"/>
      <c r="C204" s="8"/>
      <c r="D204" s="8"/>
      <c r="E204" s="8"/>
      <c r="F204" s="8"/>
      <c r="G204" s="8"/>
    </row>
    <row r="205" spans="2:7" x14ac:dyDescent="0.2">
      <c r="B205" s="8"/>
      <c r="C205" s="8"/>
      <c r="D205" s="8"/>
      <c r="E205" s="8"/>
      <c r="F205" s="8"/>
      <c r="G205" s="8"/>
    </row>
    <row r="206" spans="2:7" x14ac:dyDescent="0.2">
      <c r="B206" s="8"/>
      <c r="C206" s="8"/>
      <c r="D206" s="8"/>
      <c r="E206" s="8"/>
      <c r="F206" s="8"/>
      <c r="G206" s="8"/>
    </row>
    <row r="207" spans="2:7" x14ac:dyDescent="0.2">
      <c r="B207" s="8"/>
      <c r="C207" s="8"/>
      <c r="D207" s="8"/>
      <c r="E207" s="8"/>
      <c r="F207" s="8"/>
      <c r="G207" s="8"/>
    </row>
    <row r="208" spans="2:7" x14ac:dyDescent="0.2">
      <c r="B208" s="8"/>
      <c r="C208" s="8"/>
      <c r="D208" s="8"/>
      <c r="E208" s="8"/>
      <c r="F208" s="8"/>
      <c r="G208" s="8"/>
    </row>
    <row r="209" spans="2:7" x14ac:dyDescent="0.2">
      <c r="B209" s="8"/>
      <c r="C209" s="8"/>
      <c r="D209" s="8"/>
      <c r="E209" s="8"/>
      <c r="F209" s="8"/>
      <c r="G209" s="8"/>
    </row>
    <row r="210" spans="2:7" x14ac:dyDescent="0.2">
      <c r="B210" s="8"/>
      <c r="C210" s="8"/>
      <c r="D210" s="8"/>
      <c r="E210" s="8"/>
      <c r="F210" s="8"/>
      <c r="G210" s="8"/>
    </row>
    <row r="211" spans="2:7" x14ac:dyDescent="0.2">
      <c r="B211" s="8"/>
      <c r="C211" s="8"/>
      <c r="D211" s="8"/>
      <c r="E211" s="8"/>
      <c r="F211" s="8"/>
      <c r="G211" s="8"/>
    </row>
    <row r="212" spans="2:7" x14ac:dyDescent="0.2">
      <c r="B212" s="8"/>
      <c r="C212" s="8"/>
      <c r="D212" s="8"/>
      <c r="E212" s="8"/>
      <c r="F212" s="8"/>
      <c r="G212" s="8"/>
    </row>
    <row r="213" spans="2:7" x14ac:dyDescent="0.2">
      <c r="B213" s="8"/>
      <c r="C213" s="8"/>
      <c r="D213" s="8"/>
      <c r="E213" s="8"/>
      <c r="F213" s="8"/>
      <c r="G213" s="8"/>
    </row>
    <row r="214" spans="2:7" x14ac:dyDescent="0.2">
      <c r="B214" s="8"/>
      <c r="C214" s="8"/>
      <c r="D214" s="8"/>
      <c r="E214" s="8"/>
      <c r="F214" s="8"/>
      <c r="G214" s="8"/>
    </row>
    <row r="215" spans="2:7" x14ac:dyDescent="0.2">
      <c r="B215" s="8"/>
      <c r="C215" s="8"/>
      <c r="D215" s="8"/>
      <c r="E215" s="8"/>
      <c r="F215" s="8"/>
      <c r="G215" s="8"/>
    </row>
    <row r="216" spans="2:7" x14ac:dyDescent="0.2">
      <c r="B216" s="8"/>
      <c r="C216" s="8"/>
      <c r="D216" s="8"/>
      <c r="E216" s="8"/>
      <c r="F216" s="8"/>
      <c r="G216" s="8"/>
    </row>
    <row r="217" spans="2:7" x14ac:dyDescent="0.2">
      <c r="B217" s="8"/>
      <c r="C217" s="8"/>
      <c r="D217" s="8"/>
      <c r="E217" s="8"/>
      <c r="F217" s="8"/>
      <c r="G217" s="8"/>
    </row>
    <row r="218" spans="2:7" x14ac:dyDescent="0.2">
      <c r="B218" s="8"/>
      <c r="C218" s="8"/>
      <c r="D218" s="8"/>
      <c r="E218" s="8"/>
      <c r="F218" s="8"/>
      <c r="G218" s="8"/>
    </row>
    <row r="219" spans="2:7" x14ac:dyDescent="0.2">
      <c r="B219" s="8"/>
      <c r="C219" s="8"/>
      <c r="D219" s="8"/>
      <c r="E219" s="8"/>
      <c r="F219" s="8"/>
      <c r="G219" s="8"/>
    </row>
    <row r="220" spans="2:7" x14ac:dyDescent="0.2">
      <c r="B220" s="8"/>
      <c r="C220" s="8"/>
      <c r="D220" s="8"/>
      <c r="E220" s="8"/>
      <c r="F220" s="8"/>
      <c r="G220" s="8"/>
    </row>
    <row r="221" spans="2:7" x14ac:dyDescent="0.2">
      <c r="B221" s="8"/>
      <c r="C221" s="8"/>
      <c r="D221" s="8"/>
      <c r="E221" s="8"/>
      <c r="F221" s="8"/>
      <c r="G221" s="8"/>
    </row>
    <row r="222" spans="2:7" x14ac:dyDescent="0.2">
      <c r="B222" s="8"/>
      <c r="C222" s="8"/>
      <c r="D222" s="8"/>
      <c r="E222" s="8"/>
      <c r="F222" s="8"/>
      <c r="G222" s="8"/>
    </row>
    <row r="223" spans="2:7" x14ac:dyDescent="0.2">
      <c r="B223" s="8"/>
      <c r="C223" s="8"/>
      <c r="D223" s="8"/>
      <c r="E223" s="8"/>
      <c r="F223" s="8"/>
      <c r="G223" s="8"/>
    </row>
    <row r="224" spans="2:7" x14ac:dyDescent="0.2">
      <c r="B224" s="8"/>
      <c r="C224" s="8"/>
      <c r="D224" s="8"/>
      <c r="E224" s="8"/>
      <c r="F224" s="8"/>
      <c r="G224" s="8"/>
    </row>
    <row r="225" spans="2:7" x14ac:dyDescent="0.2">
      <c r="B225" s="8"/>
      <c r="C225" s="8"/>
      <c r="D225" s="8"/>
      <c r="E225" s="8"/>
      <c r="F225" s="8"/>
      <c r="G225" s="8"/>
    </row>
    <row r="226" spans="2:7" x14ac:dyDescent="0.2">
      <c r="B226" s="8"/>
      <c r="C226" s="8"/>
      <c r="D226" s="8"/>
      <c r="E226" s="8"/>
      <c r="F226" s="8"/>
      <c r="G226" s="8"/>
    </row>
    <row r="227" spans="2:7" x14ac:dyDescent="0.2">
      <c r="B227" s="8"/>
      <c r="C227" s="8"/>
      <c r="D227" s="8"/>
      <c r="E227" s="8"/>
      <c r="F227" s="8"/>
      <c r="G227" s="8"/>
    </row>
    <row r="228" spans="2:7" x14ac:dyDescent="0.2">
      <c r="B228" s="8"/>
      <c r="C228" s="8"/>
      <c r="D228" s="8"/>
      <c r="E228" s="8"/>
      <c r="F228" s="8"/>
      <c r="G228" s="8"/>
    </row>
    <row r="229" spans="2:7" x14ac:dyDescent="0.2">
      <c r="B229" s="8"/>
      <c r="C229" s="8"/>
      <c r="D229" s="8"/>
      <c r="E229" s="8"/>
      <c r="F229" s="8"/>
      <c r="G229" s="8"/>
    </row>
    <row r="230" spans="2:7" x14ac:dyDescent="0.2">
      <c r="B230" s="8"/>
      <c r="C230" s="8"/>
      <c r="D230" s="8"/>
      <c r="E230" s="8"/>
      <c r="F230" s="8"/>
      <c r="G230" s="8"/>
    </row>
    <row r="231" spans="2:7" x14ac:dyDescent="0.2">
      <c r="B231" s="8"/>
      <c r="C231" s="8"/>
      <c r="D231" s="8"/>
      <c r="E231" s="8"/>
      <c r="F231" s="8"/>
      <c r="G231" s="8"/>
    </row>
    <row r="232" spans="2:7" x14ac:dyDescent="0.2">
      <c r="B232" s="8"/>
      <c r="C232" s="8"/>
      <c r="D232" s="8"/>
      <c r="E232" s="8"/>
      <c r="F232" s="8"/>
      <c r="G232" s="8"/>
    </row>
    <row r="233" spans="2:7" x14ac:dyDescent="0.2">
      <c r="B233" s="8"/>
      <c r="C233" s="8"/>
      <c r="D233" s="8"/>
      <c r="E233" s="8"/>
      <c r="F233" s="8"/>
      <c r="G233" s="8"/>
    </row>
    <row r="234" spans="2:7" x14ac:dyDescent="0.2">
      <c r="B234" s="8"/>
      <c r="C234" s="8"/>
      <c r="D234" s="8"/>
      <c r="E234" s="8"/>
      <c r="F234" s="8"/>
      <c r="G234" s="8"/>
    </row>
    <row r="235" spans="2:7" x14ac:dyDescent="0.2">
      <c r="B235" s="8"/>
      <c r="C235" s="8"/>
      <c r="D235" s="8"/>
      <c r="E235" s="8"/>
      <c r="F235" s="8"/>
      <c r="G235" s="8"/>
    </row>
    <row r="236" spans="2:7" x14ac:dyDescent="0.2">
      <c r="B236" s="8"/>
      <c r="C236" s="8"/>
      <c r="D236" s="8"/>
      <c r="E236" s="8"/>
      <c r="F236" s="8"/>
      <c r="G236" s="8"/>
    </row>
    <row r="237" spans="2:7" x14ac:dyDescent="0.2">
      <c r="B237" s="8"/>
      <c r="C237" s="8"/>
      <c r="D237" s="8"/>
      <c r="E237" s="8"/>
      <c r="F237" s="8"/>
      <c r="G237" s="8"/>
    </row>
    <row r="238" spans="2:7" x14ac:dyDescent="0.2">
      <c r="B238" s="8"/>
      <c r="C238" s="8"/>
      <c r="D238" s="8"/>
      <c r="E238" s="8"/>
      <c r="F238" s="8"/>
      <c r="G238" s="8"/>
    </row>
    <row r="239" spans="2:7" x14ac:dyDescent="0.2">
      <c r="B239" s="8"/>
      <c r="C239" s="8"/>
      <c r="D239" s="8"/>
      <c r="E239" s="8"/>
      <c r="F239" s="8"/>
      <c r="G239" s="8"/>
    </row>
    <row r="240" spans="2:7" x14ac:dyDescent="0.2">
      <c r="B240" s="8"/>
      <c r="C240" s="8"/>
      <c r="D240" s="8"/>
      <c r="E240" s="8"/>
      <c r="F240" s="8"/>
      <c r="G240" s="8"/>
    </row>
    <row r="241" spans="2:7" x14ac:dyDescent="0.2">
      <c r="B241" s="8"/>
      <c r="C241" s="8"/>
      <c r="D241" s="8"/>
      <c r="E241" s="8"/>
      <c r="F241" s="8"/>
      <c r="G241" s="8"/>
    </row>
    <row r="242" spans="2:7" x14ac:dyDescent="0.2">
      <c r="B242" s="8"/>
      <c r="C242" s="8"/>
      <c r="D242" s="8"/>
      <c r="E242" s="8"/>
      <c r="F242" s="8"/>
      <c r="G242" s="8"/>
    </row>
    <row r="243" spans="2:7" x14ac:dyDescent="0.2">
      <c r="B243" s="8"/>
      <c r="C243" s="8"/>
      <c r="D243" s="8"/>
      <c r="E243" s="8"/>
      <c r="F243" s="8"/>
      <c r="G243" s="8"/>
    </row>
    <row r="244" spans="2:7" x14ac:dyDescent="0.2">
      <c r="B244" s="8"/>
      <c r="C244" s="8"/>
      <c r="D244" s="8"/>
      <c r="E244" s="8"/>
      <c r="F244" s="8"/>
      <c r="G244" s="8"/>
    </row>
    <row r="245" spans="2:7" x14ac:dyDescent="0.2">
      <c r="B245" s="8"/>
      <c r="C245" s="8"/>
      <c r="D245" s="8"/>
      <c r="E245" s="8"/>
      <c r="F245" s="8"/>
      <c r="G245" s="8"/>
    </row>
    <row r="246" spans="2:7" x14ac:dyDescent="0.2">
      <c r="B246" s="8"/>
      <c r="C246" s="8"/>
      <c r="D246" s="8"/>
      <c r="E246" s="8"/>
      <c r="F246" s="8"/>
      <c r="G246" s="8"/>
    </row>
    <row r="247" spans="2:7" x14ac:dyDescent="0.2">
      <c r="B247" s="8"/>
      <c r="C247" s="8"/>
      <c r="D247" s="8"/>
      <c r="E247" s="8"/>
      <c r="F247" s="8"/>
      <c r="G247" s="8"/>
    </row>
    <row r="248" spans="2:7" x14ac:dyDescent="0.2">
      <c r="B248" s="8"/>
      <c r="C248" s="8"/>
      <c r="D248" s="8"/>
      <c r="E248" s="8"/>
      <c r="F248" s="8"/>
      <c r="G248" s="8"/>
    </row>
    <row r="249" spans="2:7" x14ac:dyDescent="0.2">
      <c r="B249" s="8"/>
      <c r="C249" s="8"/>
      <c r="D249" s="8"/>
      <c r="E249" s="8"/>
      <c r="F249" s="8"/>
      <c r="G249" s="8"/>
    </row>
    <row r="250" spans="2:7" x14ac:dyDescent="0.2">
      <c r="B250" s="8"/>
      <c r="C250" s="8"/>
      <c r="D250" s="8"/>
      <c r="E250" s="8"/>
      <c r="F250" s="8"/>
      <c r="G250" s="8"/>
    </row>
    <row r="251" spans="2:7" x14ac:dyDescent="0.2">
      <c r="B251" s="8"/>
      <c r="C251" s="8"/>
      <c r="D251" s="8"/>
      <c r="E251" s="8"/>
      <c r="F251" s="8"/>
      <c r="G251" s="8"/>
    </row>
    <row r="252" spans="2:7" x14ac:dyDescent="0.2">
      <c r="B252" s="8"/>
      <c r="C252" s="8"/>
      <c r="D252" s="8"/>
      <c r="E252" s="8"/>
      <c r="F252" s="8"/>
      <c r="G252" s="8"/>
    </row>
    <row r="253" spans="2:7" x14ac:dyDescent="0.2">
      <c r="B253" s="8"/>
      <c r="C253" s="8"/>
      <c r="D253" s="8"/>
      <c r="E253" s="8"/>
      <c r="F253" s="8"/>
      <c r="G253" s="8"/>
    </row>
    <row r="254" spans="2:7" x14ac:dyDescent="0.2">
      <c r="B254" s="8"/>
      <c r="C254" s="8"/>
      <c r="D254" s="8"/>
      <c r="E254" s="8"/>
      <c r="F254" s="8"/>
      <c r="G254" s="8"/>
    </row>
    <row r="255" spans="2:7" x14ac:dyDescent="0.2">
      <c r="B255" s="8"/>
      <c r="C255" s="8"/>
      <c r="D255" s="8"/>
      <c r="E255" s="8"/>
      <c r="F255" s="8"/>
      <c r="G255" s="8"/>
    </row>
    <row r="256" spans="2:7" x14ac:dyDescent="0.2">
      <c r="B256" s="8"/>
      <c r="C256" s="8"/>
      <c r="D256" s="8"/>
      <c r="E256" s="8"/>
      <c r="F256" s="8"/>
      <c r="G256" s="8"/>
    </row>
    <row r="257" spans="2:7" x14ac:dyDescent="0.2">
      <c r="B257" s="8"/>
      <c r="C257" s="8"/>
      <c r="D257" s="8"/>
      <c r="E257" s="8"/>
      <c r="F257" s="8"/>
      <c r="G257" s="8"/>
    </row>
    <row r="258" spans="2:7" x14ac:dyDescent="0.2">
      <c r="B258" s="8"/>
      <c r="C258" s="8"/>
      <c r="D258" s="8"/>
      <c r="E258" s="8"/>
      <c r="F258" s="8"/>
      <c r="G258" s="8"/>
    </row>
    <row r="259" spans="2:7" x14ac:dyDescent="0.2">
      <c r="B259" s="8"/>
      <c r="C259" s="8"/>
      <c r="D259" s="8"/>
      <c r="E259" s="8"/>
      <c r="F259" s="8"/>
      <c r="G259" s="8"/>
    </row>
    <row r="260" spans="2:7" x14ac:dyDescent="0.2">
      <c r="B260" s="8"/>
      <c r="C260" s="8"/>
      <c r="D260" s="8"/>
      <c r="E260" s="8"/>
      <c r="F260" s="8"/>
      <c r="G260" s="8"/>
    </row>
    <row r="261" spans="2:7" x14ac:dyDescent="0.2">
      <c r="B261" s="8"/>
      <c r="C261" s="8"/>
      <c r="D261" s="8"/>
      <c r="E261" s="8"/>
      <c r="F261" s="8"/>
      <c r="G261" s="8"/>
    </row>
    <row r="262" spans="2:7" x14ac:dyDescent="0.2">
      <c r="B262" s="8"/>
      <c r="C262" s="8"/>
      <c r="D262" s="8"/>
      <c r="E262" s="8"/>
      <c r="F262" s="8"/>
      <c r="G262" s="8"/>
    </row>
    <row r="263" spans="2:7" x14ac:dyDescent="0.2">
      <c r="B263" s="8"/>
      <c r="C263" s="8"/>
      <c r="D263" s="8"/>
      <c r="E263" s="8"/>
      <c r="F263" s="8"/>
      <c r="G263" s="8"/>
    </row>
    <row r="264" spans="2:7" x14ac:dyDescent="0.2">
      <c r="B264" s="8"/>
      <c r="C264" s="8"/>
      <c r="D264" s="8"/>
      <c r="E264" s="8"/>
      <c r="F264" s="8"/>
      <c r="G264" s="8"/>
    </row>
    <row r="265" spans="2:7" x14ac:dyDescent="0.2">
      <c r="B265" s="8"/>
      <c r="C265" s="8"/>
      <c r="D265" s="8"/>
      <c r="E265" s="8"/>
      <c r="F265" s="8"/>
      <c r="G265" s="8"/>
    </row>
    <row r="266" spans="2:7" x14ac:dyDescent="0.2">
      <c r="B266" s="8"/>
      <c r="C266" s="8"/>
      <c r="D266" s="8"/>
      <c r="E266" s="8"/>
      <c r="F266" s="8"/>
      <c r="G266" s="8"/>
    </row>
    <row r="267" spans="2:7" x14ac:dyDescent="0.2">
      <c r="B267" s="8"/>
      <c r="C267" s="8"/>
      <c r="D267" s="8"/>
      <c r="E267" s="8"/>
      <c r="F267" s="8"/>
      <c r="G267" s="8"/>
    </row>
    <row r="268" spans="2:7" x14ac:dyDescent="0.2">
      <c r="B268" s="8"/>
      <c r="C268" s="8"/>
      <c r="D268" s="8"/>
      <c r="E268" s="8"/>
      <c r="F268" s="8"/>
      <c r="G268" s="8"/>
    </row>
    <row r="269" spans="2:7" x14ac:dyDescent="0.2">
      <c r="B269" s="8"/>
      <c r="C269" s="8"/>
      <c r="D269" s="8"/>
      <c r="E269" s="8"/>
      <c r="F269" s="8"/>
      <c r="G269" s="8"/>
    </row>
    <row r="270" spans="2:7" x14ac:dyDescent="0.2">
      <c r="B270" s="8"/>
      <c r="C270" s="8"/>
      <c r="D270" s="8"/>
      <c r="E270" s="8"/>
      <c r="F270" s="8"/>
      <c r="G270" s="8"/>
    </row>
    <row r="271" spans="2:7" x14ac:dyDescent="0.2">
      <c r="B271" s="8"/>
      <c r="C271" s="8"/>
      <c r="D271" s="8"/>
      <c r="E271" s="8"/>
      <c r="F271" s="8"/>
      <c r="G271" s="8"/>
    </row>
    <row r="272" spans="2:7" x14ac:dyDescent="0.2">
      <c r="B272" s="8"/>
      <c r="C272" s="8"/>
      <c r="D272" s="8"/>
      <c r="E272" s="8"/>
      <c r="F272" s="8"/>
      <c r="G272" s="8"/>
    </row>
    <row r="273" spans="2:7" x14ac:dyDescent="0.2">
      <c r="B273" s="8"/>
      <c r="C273" s="8"/>
      <c r="D273" s="8"/>
      <c r="E273" s="8"/>
      <c r="F273" s="8"/>
      <c r="G273" s="8"/>
    </row>
    <row r="274" spans="2:7" x14ac:dyDescent="0.2">
      <c r="B274" s="8"/>
      <c r="C274" s="8"/>
      <c r="D274" s="8"/>
      <c r="E274" s="8"/>
      <c r="F274" s="8"/>
      <c r="G274" s="8"/>
    </row>
    <row r="275" spans="2:7" x14ac:dyDescent="0.2">
      <c r="B275" s="8"/>
      <c r="C275" s="8"/>
      <c r="D275" s="8"/>
      <c r="E275" s="8"/>
      <c r="F275" s="8"/>
      <c r="G275" s="8"/>
    </row>
    <row r="276" spans="2:7" x14ac:dyDescent="0.2">
      <c r="B276" s="8"/>
      <c r="C276" s="8"/>
      <c r="D276" s="8"/>
      <c r="E276" s="8"/>
      <c r="F276" s="8"/>
      <c r="G276" s="8"/>
    </row>
    <row r="277" spans="2:7" x14ac:dyDescent="0.2">
      <c r="B277" s="8"/>
      <c r="C277" s="8"/>
      <c r="D277" s="8"/>
      <c r="E277" s="8"/>
      <c r="F277" s="8"/>
      <c r="G277" s="8"/>
    </row>
    <row r="278" spans="2:7" x14ac:dyDescent="0.2">
      <c r="B278" s="8"/>
      <c r="C278" s="8"/>
      <c r="D278" s="8"/>
      <c r="E278" s="8"/>
      <c r="F278" s="8"/>
      <c r="G278" s="8"/>
    </row>
    <row r="279" spans="2:7" x14ac:dyDescent="0.2">
      <c r="B279" s="8"/>
      <c r="C279" s="8"/>
      <c r="D279" s="8"/>
      <c r="E279" s="8"/>
      <c r="F279" s="8"/>
      <c r="G279" s="8"/>
    </row>
    <row r="280" spans="2:7" x14ac:dyDescent="0.2">
      <c r="B280" s="8"/>
      <c r="C280" s="8"/>
      <c r="D280" s="8"/>
      <c r="E280" s="8"/>
      <c r="F280" s="8"/>
      <c r="G280" s="8"/>
    </row>
    <row r="281" spans="2:7" x14ac:dyDescent="0.2">
      <c r="B281" s="8"/>
      <c r="C281" s="8"/>
      <c r="D281" s="8"/>
      <c r="E281" s="8"/>
      <c r="F281" s="8"/>
      <c r="G281" s="8"/>
    </row>
    <row r="282" spans="2:7" x14ac:dyDescent="0.2">
      <c r="B282" s="8"/>
      <c r="C282" s="8"/>
      <c r="D282" s="8"/>
      <c r="E282" s="8"/>
      <c r="F282" s="8"/>
      <c r="G282" s="8"/>
    </row>
    <row r="283" spans="2:7" x14ac:dyDescent="0.2">
      <c r="B283" s="8"/>
      <c r="C283" s="8"/>
      <c r="D283" s="8"/>
      <c r="E283" s="8"/>
      <c r="F283" s="8"/>
      <c r="G283" s="8"/>
    </row>
    <row r="284" spans="2:7" x14ac:dyDescent="0.2">
      <c r="B284" s="8"/>
      <c r="C284" s="8"/>
      <c r="D284" s="8"/>
      <c r="E284" s="8"/>
      <c r="F284" s="8"/>
      <c r="G284" s="8"/>
    </row>
    <row r="285" spans="2:7" x14ac:dyDescent="0.2">
      <c r="B285" s="8"/>
      <c r="C285" s="8"/>
      <c r="D285" s="8"/>
      <c r="E285" s="8"/>
      <c r="F285" s="8"/>
      <c r="G285" s="8"/>
    </row>
    <row r="286" spans="2:7" x14ac:dyDescent="0.2">
      <c r="B286" s="8"/>
      <c r="C286" s="8"/>
      <c r="D286" s="8"/>
      <c r="E286" s="8"/>
      <c r="F286" s="8"/>
      <c r="G286" s="8"/>
    </row>
    <row r="287" spans="2:7" x14ac:dyDescent="0.2">
      <c r="B287" s="8"/>
      <c r="C287" s="8"/>
      <c r="D287" s="8"/>
      <c r="E287" s="8"/>
      <c r="F287" s="8"/>
      <c r="G287" s="8"/>
    </row>
    <row r="288" spans="2:7" x14ac:dyDescent="0.2">
      <c r="B288" s="8"/>
      <c r="C288" s="8"/>
      <c r="D288" s="8"/>
      <c r="E288" s="8"/>
      <c r="F288" s="8"/>
      <c r="G288" s="8"/>
    </row>
    <row r="289" spans="2:7" x14ac:dyDescent="0.2">
      <c r="B289" s="8"/>
      <c r="C289" s="8"/>
      <c r="D289" s="8"/>
      <c r="E289" s="8"/>
      <c r="F289" s="8"/>
      <c r="G289" s="8"/>
    </row>
    <row r="290" spans="2:7" x14ac:dyDescent="0.2">
      <c r="B290" s="8"/>
      <c r="C290" s="8"/>
      <c r="D290" s="8"/>
      <c r="E290" s="8"/>
      <c r="F290" s="8"/>
      <c r="G290" s="8"/>
    </row>
    <row r="291" spans="2:7" x14ac:dyDescent="0.2">
      <c r="B291" s="8"/>
      <c r="C291" s="8"/>
      <c r="D291" s="8"/>
      <c r="E291" s="8"/>
      <c r="F291" s="8"/>
      <c r="G291" s="8"/>
    </row>
    <row r="292" spans="2:7" x14ac:dyDescent="0.2">
      <c r="B292" s="8"/>
      <c r="C292" s="8"/>
      <c r="D292" s="8"/>
      <c r="E292" s="8"/>
      <c r="F292" s="8"/>
      <c r="G292" s="8"/>
    </row>
    <row r="293" spans="2:7" x14ac:dyDescent="0.2">
      <c r="B293" s="8"/>
      <c r="C293" s="8"/>
      <c r="D293" s="8"/>
      <c r="E293" s="8"/>
      <c r="F293" s="8"/>
      <c r="G293" s="8"/>
    </row>
    <row r="294" spans="2:7" x14ac:dyDescent="0.2">
      <c r="B294" s="8"/>
      <c r="C294" s="8"/>
      <c r="D294" s="8"/>
      <c r="E294" s="8"/>
      <c r="F294" s="8"/>
      <c r="G294" s="8"/>
    </row>
    <row r="295" spans="2:7" x14ac:dyDescent="0.2">
      <c r="B295" s="8"/>
      <c r="C295" s="8"/>
      <c r="D295" s="8"/>
      <c r="E295" s="8"/>
      <c r="F295" s="8"/>
      <c r="G295" s="8"/>
    </row>
    <row r="296" spans="2:7" x14ac:dyDescent="0.2">
      <c r="B296" s="8"/>
      <c r="C296" s="8"/>
      <c r="D296" s="8"/>
      <c r="E296" s="8"/>
      <c r="F296" s="8"/>
      <c r="G296" s="8"/>
    </row>
    <row r="297" spans="2:7" x14ac:dyDescent="0.2">
      <c r="B297" s="8"/>
      <c r="C297" s="8"/>
      <c r="D297" s="8"/>
      <c r="E297" s="8"/>
      <c r="F297" s="8"/>
      <c r="G297" s="8"/>
    </row>
    <row r="298" spans="2:7" x14ac:dyDescent="0.2">
      <c r="B298" s="8"/>
      <c r="C298" s="8"/>
      <c r="D298" s="8"/>
      <c r="E298" s="8"/>
      <c r="F298" s="8"/>
      <c r="G298" s="8"/>
    </row>
    <row r="299" spans="2:7" x14ac:dyDescent="0.2">
      <c r="B299" s="8"/>
      <c r="C299" s="8"/>
      <c r="D299" s="8"/>
      <c r="E299" s="8"/>
      <c r="F299" s="8"/>
      <c r="G299" s="8"/>
    </row>
    <row r="300" spans="2:7" x14ac:dyDescent="0.2">
      <c r="B300" s="8"/>
      <c r="C300" s="8"/>
      <c r="D300" s="8"/>
      <c r="E300" s="8"/>
      <c r="F300" s="8"/>
      <c r="G300" s="8"/>
    </row>
    <row r="301" spans="2:7" x14ac:dyDescent="0.2">
      <c r="B301" s="8"/>
      <c r="C301" s="8"/>
      <c r="D301" s="8"/>
      <c r="E301" s="8"/>
      <c r="F301" s="8"/>
      <c r="G301" s="8"/>
    </row>
    <row r="302" spans="2:7" x14ac:dyDescent="0.2">
      <c r="B302" s="8"/>
      <c r="C302" s="8"/>
      <c r="D302" s="8"/>
      <c r="E302" s="8"/>
      <c r="F302" s="8"/>
      <c r="G302" s="8"/>
    </row>
    <row r="303" spans="2:7" x14ac:dyDescent="0.2">
      <c r="B303" s="8"/>
      <c r="C303" s="8"/>
      <c r="D303" s="8"/>
      <c r="E303" s="8"/>
      <c r="F303" s="8"/>
      <c r="G303" s="8"/>
    </row>
    <row r="304" spans="2:7" x14ac:dyDescent="0.2">
      <c r="B304" s="8"/>
      <c r="C304" s="8"/>
      <c r="D304" s="8"/>
      <c r="E304" s="8"/>
      <c r="F304" s="8"/>
      <c r="G304" s="8"/>
    </row>
    <row r="305" spans="2:7" x14ac:dyDescent="0.2">
      <c r="B305" s="8"/>
      <c r="C305" s="8"/>
      <c r="D305" s="8"/>
      <c r="E305" s="8"/>
      <c r="F305" s="8"/>
      <c r="G305" s="8"/>
    </row>
    <row r="306" spans="2:7" x14ac:dyDescent="0.2">
      <c r="B306" s="8"/>
      <c r="C306" s="8"/>
      <c r="D306" s="8"/>
      <c r="E306" s="8"/>
      <c r="F306" s="8"/>
      <c r="G306" s="8"/>
    </row>
    <row r="307" spans="2:7" x14ac:dyDescent="0.2">
      <c r="B307" s="8"/>
      <c r="C307" s="8"/>
      <c r="D307" s="8"/>
      <c r="E307" s="8"/>
      <c r="F307" s="8"/>
      <c r="G307" s="8"/>
    </row>
    <row r="308" spans="2:7" x14ac:dyDescent="0.2">
      <c r="B308" s="8"/>
      <c r="C308" s="8"/>
      <c r="D308" s="8"/>
      <c r="E308" s="8"/>
      <c r="F308" s="8"/>
      <c r="G308" s="8"/>
    </row>
    <row r="309" spans="2:7" x14ac:dyDescent="0.2">
      <c r="B309" s="8"/>
      <c r="C309" s="8"/>
      <c r="D309" s="8"/>
      <c r="E309" s="8"/>
      <c r="F309" s="8"/>
      <c r="G309" s="8"/>
    </row>
    <row r="310" spans="2:7" x14ac:dyDescent="0.2">
      <c r="B310" s="8"/>
      <c r="C310" s="8"/>
      <c r="D310" s="8"/>
      <c r="E310" s="8"/>
      <c r="F310" s="8"/>
      <c r="G310" s="8"/>
    </row>
    <row r="311" spans="2:7" x14ac:dyDescent="0.2">
      <c r="B311" s="8"/>
      <c r="C311" s="8"/>
      <c r="D311" s="8"/>
      <c r="E311" s="8"/>
      <c r="F311" s="8"/>
      <c r="G311" s="8"/>
    </row>
    <row r="312" spans="2:7" x14ac:dyDescent="0.2">
      <c r="B312" s="8"/>
      <c r="C312" s="8"/>
      <c r="D312" s="8"/>
      <c r="E312" s="8"/>
      <c r="F312" s="8"/>
      <c r="G312" s="8"/>
    </row>
    <row r="313" spans="2:7" x14ac:dyDescent="0.2">
      <c r="B313" s="8"/>
      <c r="C313" s="8"/>
      <c r="D313" s="8"/>
      <c r="E313" s="8"/>
      <c r="F313" s="8"/>
      <c r="G313" s="8"/>
    </row>
    <row r="314" spans="2:7" x14ac:dyDescent="0.2">
      <c r="B314" s="8"/>
      <c r="C314" s="8"/>
      <c r="D314" s="8"/>
      <c r="E314" s="8"/>
      <c r="F314" s="8"/>
      <c r="G314" s="8"/>
    </row>
    <row r="315" spans="2:7" x14ac:dyDescent="0.2">
      <c r="B315" s="8"/>
      <c r="C315" s="8"/>
      <c r="D315" s="8"/>
      <c r="E315" s="8"/>
      <c r="F315" s="8"/>
      <c r="G315" s="8"/>
    </row>
    <row r="316" spans="2:7" x14ac:dyDescent="0.2">
      <c r="B316" s="8"/>
      <c r="C316" s="8"/>
      <c r="D316" s="8"/>
      <c r="E316" s="8"/>
      <c r="F316" s="8"/>
      <c r="G316" s="8"/>
    </row>
    <row r="317" spans="2:7" x14ac:dyDescent="0.2">
      <c r="B317" s="8"/>
      <c r="C317" s="8"/>
      <c r="D317" s="8"/>
      <c r="E317" s="8"/>
      <c r="F317" s="8"/>
      <c r="G317" s="8"/>
    </row>
    <row r="318" spans="2:7" x14ac:dyDescent="0.2">
      <c r="B318" s="8"/>
      <c r="C318" s="8"/>
      <c r="D318" s="8"/>
      <c r="E318" s="8"/>
      <c r="F318" s="8"/>
      <c r="G318" s="8"/>
    </row>
    <row r="319" spans="2:7" x14ac:dyDescent="0.2">
      <c r="B319" s="8"/>
      <c r="C319" s="8"/>
      <c r="D319" s="8"/>
      <c r="E319" s="8"/>
      <c r="F319" s="8"/>
      <c r="G319" s="8"/>
    </row>
    <row r="320" spans="2:7" x14ac:dyDescent="0.2">
      <c r="B320" s="8"/>
      <c r="C320" s="8"/>
      <c r="D320" s="8"/>
      <c r="E320" s="8"/>
      <c r="F320" s="8"/>
      <c r="G320" s="8"/>
    </row>
    <row r="321" spans="2:7" x14ac:dyDescent="0.2">
      <c r="B321" s="8"/>
      <c r="C321" s="8"/>
      <c r="D321" s="8"/>
      <c r="E321" s="8"/>
      <c r="F321" s="8"/>
      <c r="G321" s="8"/>
    </row>
    <row r="322" spans="2:7" x14ac:dyDescent="0.2">
      <c r="B322" s="8"/>
      <c r="C322" s="8"/>
      <c r="D322" s="8"/>
      <c r="E322" s="8"/>
      <c r="F322" s="8"/>
      <c r="G322" s="8"/>
    </row>
    <row r="323" spans="2:7" x14ac:dyDescent="0.2">
      <c r="B323" s="8"/>
      <c r="C323" s="8"/>
      <c r="D323" s="8"/>
      <c r="E323" s="8"/>
      <c r="F323" s="8"/>
      <c r="G323" s="8"/>
    </row>
    <row r="324" spans="2:7" x14ac:dyDescent="0.2">
      <c r="B324" s="8"/>
      <c r="C324" s="8"/>
      <c r="D324" s="8"/>
      <c r="E324" s="8"/>
      <c r="F324" s="8"/>
      <c r="G324" s="8"/>
    </row>
    <row r="325" spans="2:7" x14ac:dyDescent="0.2">
      <c r="B325" s="8"/>
      <c r="C325" s="8"/>
      <c r="D325" s="8"/>
      <c r="E325" s="8"/>
      <c r="F325" s="8"/>
      <c r="G325" s="8"/>
    </row>
    <row r="326" spans="2:7" x14ac:dyDescent="0.2">
      <c r="B326" s="8"/>
      <c r="C326" s="8"/>
      <c r="D326" s="8"/>
      <c r="E326" s="8"/>
      <c r="F326" s="8"/>
      <c r="G326" s="8"/>
    </row>
    <row r="327" spans="2:7" x14ac:dyDescent="0.2">
      <c r="B327" s="8"/>
      <c r="C327" s="8"/>
      <c r="D327" s="8"/>
      <c r="E327" s="8"/>
      <c r="F327" s="8"/>
      <c r="G327" s="8"/>
    </row>
    <row r="328" spans="2:7" x14ac:dyDescent="0.2">
      <c r="B328" s="8"/>
      <c r="C328" s="8"/>
      <c r="D328" s="8"/>
      <c r="E328" s="8"/>
      <c r="F328" s="8"/>
      <c r="G328" s="8"/>
    </row>
    <row r="329" spans="2:7" x14ac:dyDescent="0.2">
      <c r="B329" s="8"/>
      <c r="C329" s="8"/>
      <c r="D329" s="8"/>
      <c r="E329" s="8"/>
      <c r="F329" s="8"/>
      <c r="G329" s="8"/>
    </row>
    <row r="330" spans="2:7" x14ac:dyDescent="0.2">
      <c r="B330" s="8"/>
      <c r="C330" s="8"/>
      <c r="D330" s="8"/>
      <c r="E330" s="8"/>
      <c r="F330" s="8"/>
      <c r="G330" s="8"/>
    </row>
    <row r="331" spans="2:7" x14ac:dyDescent="0.2">
      <c r="B331" s="8"/>
      <c r="C331" s="8"/>
      <c r="D331" s="8"/>
      <c r="E331" s="8"/>
      <c r="F331" s="8"/>
      <c r="G331" s="8"/>
    </row>
    <row r="332" spans="2:7" x14ac:dyDescent="0.2">
      <c r="B332" s="8"/>
      <c r="C332" s="8"/>
      <c r="D332" s="8"/>
      <c r="E332" s="8"/>
      <c r="F332" s="8"/>
      <c r="G332" s="8"/>
    </row>
    <row r="333" spans="2:7" x14ac:dyDescent="0.2">
      <c r="B333" s="8"/>
      <c r="C333" s="8"/>
      <c r="D333" s="8"/>
      <c r="E333" s="8"/>
      <c r="F333" s="8"/>
      <c r="G333" s="8"/>
    </row>
    <row r="334" spans="2:7" x14ac:dyDescent="0.2">
      <c r="B334" s="8"/>
      <c r="C334" s="8"/>
      <c r="D334" s="8"/>
      <c r="E334" s="8"/>
      <c r="F334" s="8"/>
      <c r="G334" s="8"/>
    </row>
    <row r="335" spans="2:7" x14ac:dyDescent="0.2">
      <c r="B335" s="8"/>
      <c r="C335" s="8"/>
      <c r="D335" s="8"/>
      <c r="E335" s="8"/>
      <c r="F335" s="8"/>
      <c r="G335" s="8"/>
    </row>
    <row r="336" spans="2:7" x14ac:dyDescent="0.2">
      <c r="B336" s="8"/>
      <c r="C336" s="8"/>
      <c r="D336" s="8"/>
      <c r="E336" s="8"/>
      <c r="F336" s="8"/>
      <c r="G336" s="8"/>
    </row>
    <row r="337" spans="2:7" x14ac:dyDescent="0.2">
      <c r="B337" s="8"/>
      <c r="C337" s="8"/>
      <c r="D337" s="8"/>
      <c r="E337" s="8"/>
      <c r="F337" s="8"/>
      <c r="G337" s="8"/>
    </row>
    <row r="338" spans="2:7" x14ac:dyDescent="0.2">
      <c r="B338" s="8"/>
      <c r="C338" s="8"/>
      <c r="D338" s="8"/>
      <c r="E338" s="8"/>
      <c r="F338" s="8"/>
      <c r="G338" s="8"/>
    </row>
    <row r="339" spans="2:7" x14ac:dyDescent="0.2">
      <c r="B339" s="8"/>
      <c r="C339" s="8"/>
      <c r="D339" s="8"/>
      <c r="E339" s="8"/>
      <c r="F339" s="8"/>
      <c r="G339" s="8"/>
    </row>
    <row r="340" spans="2:7" x14ac:dyDescent="0.2">
      <c r="B340" s="8"/>
      <c r="C340" s="8"/>
      <c r="D340" s="8"/>
      <c r="E340" s="8"/>
      <c r="F340" s="8"/>
      <c r="G340" s="8"/>
    </row>
    <row r="341" spans="2:7" x14ac:dyDescent="0.2">
      <c r="B341" s="8"/>
      <c r="C341" s="8"/>
      <c r="D341" s="8"/>
      <c r="E341" s="8"/>
      <c r="F341" s="8"/>
      <c r="G341" s="8"/>
    </row>
    <row r="342" spans="2:7" x14ac:dyDescent="0.2">
      <c r="B342" s="8"/>
      <c r="C342" s="8"/>
      <c r="D342" s="8"/>
      <c r="E342" s="8"/>
      <c r="F342" s="8"/>
      <c r="G342" s="8"/>
    </row>
    <row r="343" spans="2:7" x14ac:dyDescent="0.2">
      <c r="B343" s="8"/>
      <c r="C343" s="8"/>
      <c r="D343" s="8"/>
      <c r="E343" s="8"/>
      <c r="F343" s="8"/>
      <c r="G343" s="8"/>
    </row>
    <row r="344" spans="2:7" x14ac:dyDescent="0.2">
      <c r="B344" s="8"/>
      <c r="C344" s="8"/>
      <c r="D344" s="8"/>
      <c r="E344" s="8"/>
      <c r="F344" s="8"/>
      <c r="G344" s="8"/>
    </row>
    <row r="345" spans="2:7" x14ac:dyDescent="0.2">
      <c r="B345" s="8"/>
      <c r="C345" s="8"/>
      <c r="D345" s="8"/>
      <c r="E345" s="8"/>
      <c r="F345" s="8"/>
      <c r="G345" s="8"/>
    </row>
    <row r="346" spans="2:7" x14ac:dyDescent="0.2">
      <c r="B346" s="8"/>
      <c r="C346" s="8"/>
      <c r="D346" s="8"/>
      <c r="E346" s="8"/>
      <c r="F346" s="8"/>
      <c r="G346" s="8"/>
    </row>
    <row r="347" spans="2:7" x14ac:dyDescent="0.2">
      <c r="B347" s="8"/>
      <c r="C347" s="8"/>
      <c r="D347" s="8"/>
      <c r="E347" s="8"/>
      <c r="F347" s="8"/>
      <c r="G347" s="8"/>
    </row>
    <row r="348" spans="2:7" x14ac:dyDescent="0.2">
      <c r="B348" s="8"/>
      <c r="C348" s="8"/>
      <c r="D348" s="8"/>
      <c r="E348" s="8"/>
      <c r="F348" s="8"/>
      <c r="G348" s="8"/>
    </row>
    <row r="349" spans="2:7" x14ac:dyDescent="0.2">
      <c r="B349" s="8"/>
      <c r="C349" s="8"/>
      <c r="D349" s="8"/>
      <c r="E349" s="8"/>
      <c r="F349" s="8"/>
      <c r="G349" s="8"/>
    </row>
    <row r="350" spans="2:7" x14ac:dyDescent="0.2">
      <c r="B350" s="8"/>
      <c r="C350" s="8"/>
      <c r="D350" s="8"/>
      <c r="E350" s="8"/>
      <c r="F350" s="8"/>
      <c r="G350" s="8"/>
    </row>
    <row r="351" spans="2:7" x14ac:dyDescent="0.2">
      <c r="B351" s="8"/>
      <c r="C351" s="8"/>
      <c r="D351" s="8"/>
      <c r="E351" s="8"/>
      <c r="F351" s="8"/>
      <c r="G351" s="8"/>
    </row>
    <row r="352" spans="2:7" x14ac:dyDescent="0.2">
      <c r="B352" s="8"/>
      <c r="C352" s="8"/>
      <c r="D352" s="8"/>
      <c r="E352" s="8"/>
      <c r="F352" s="8"/>
      <c r="G352" s="8"/>
    </row>
    <row r="353" spans="2:7" x14ac:dyDescent="0.2">
      <c r="B353" s="8"/>
      <c r="C353" s="8"/>
      <c r="D353" s="8"/>
      <c r="E353" s="8"/>
      <c r="F353" s="8"/>
      <c r="G353" s="8"/>
    </row>
    <row r="354" spans="2:7" x14ac:dyDescent="0.2">
      <c r="B354" s="8"/>
      <c r="C354" s="8"/>
      <c r="D354" s="8"/>
      <c r="E354" s="8"/>
      <c r="F354" s="8"/>
      <c r="G354" s="8"/>
    </row>
    <row r="355" spans="2:7" x14ac:dyDescent="0.2">
      <c r="B355" s="8"/>
      <c r="C355" s="8"/>
      <c r="D355" s="8"/>
      <c r="E355" s="8"/>
      <c r="F355" s="8"/>
      <c r="G355" s="8"/>
    </row>
    <row r="356" spans="2:7" x14ac:dyDescent="0.2">
      <c r="B356" s="8"/>
      <c r="C356" s="8"/>
      <c r="D356" s="8"/>
      <c r="E356" s="8"/>
      <c r="F356" s="8"/>
      <c r="G356" s="8"/>
    </row>
    <row r="357" spans="2:7" x14ac:dyDescent="0.2">
      <c r="B357" s="8"/>
      <c r="C357" s="8"/>
      <c r="D357" s="8"/>
      <c r="E357" s="8"/>
      <c r="F357" s="8"/>
      <c r="G357" s="8"/>
    </row>
    <row r="358" spans="2:7" x14ac:dyDescent="0.2">
      <c r="B358" s="8"/>
      <c r="C358" s="8"/>
      <c r="D358" s="8"/>
      <c r="E358" s="8"/>
      <c r="F358" s="8"/>
      <c r="G358" s="8"/>
    </row>
    <row r="359" spans="2:7" x14ac:dyDescent="0.2">
      <c r="B359" s="8"/>
      <c r="C359" s="8"/>
      <c r="D359" s="8"/>
      <c r="E359" s="8"/>
      <c r="F359" s="8"/>
      <c r="G359" s="8"/>
    </row>
    <row r="360" spans="2:7" x14ac:dyDescent="0.2">
      <c r="B360" s="8"/>
      <c r="C360" s="8"/>
      <c r="D360" s="8"/>
      <c r="E360" s="8"/>
      <c r="F360" s="8"/>
      <c r="G360" s="8"/>
    </row>
    <row r="361" spans="2:7" x14ac:dyDescent="0.2">
      <c r="B361" s="8"/>
      <c r="C361" s="8"/>
      <c r="D361" s="8"/>
      <c r="E361" s="8"/>
      <c r="F361" s="8"/>
      <c r="G361" s="8"/>
    </row>
    <row r="362" spans="2:7" x14ac:dyDescent="0.2">
      <c r="B362" s="8"/>
      <c r="C362" s="8"/>
      <c r="D362" s="8"/>
      <c r="E362" s="8"/>
      <c r="F362" s="8"/>
      <c r="G362" s="8"/>
    </row>
    <row r="363" spans="2:7" x14ac:dyDescent="0.2">
      <c r="B363" s="8"/>
      <c r="C363" s="8"/>
      <c r="D363" s="8"/>
      <c r="E363" s="8"/>
      <c r="F363" s="8"/>
      <c r="G363" s="8"/>
    </row>
    <row r="364" spans="2:7" x14ac:dyDescent="0.2">
      <c r="B364" s="8"/>
      <c r="C364" s="8"/>
      <c r="D364" s="8"/>
      <c r="E364" s="8"/>
      <c r="F364" s="8"/>
      <c r="G364" s="8"/>
    </row>
    <row r="365" spans="2:7" x14ac:dyDescent="0.2">
      <c r="B365" s="8"/>
      <c r="C365" s="8"/>
      <c r="D365" s="8"/>
      <c r="E365" s="8"/>
      <c r="F365" s="8"/>
      <c r="G365" s="8"/>
    </row>
    <row r="366" spans="2:7" x14ac:dyDescent="0.2">
      <c r="B366" s="8"/>
      <c r="C366" s="8"/>
      <c r="D366" s="8"/>
      <c r="E366" s="8"/>
      <c r="F366" s="8"/>
      <c r="G366" s="8"/>
    </row>
    <row r="367" spans="2:7" x14ac:dyDescent="0.2">
      <c r="B367" s="8"/>
      <c r="C367" s="8"/>
      <c r="D367" s="8"/>
      <c r="E367" s="8"/>
      <c r="F367" s="8"/>
      <c r="G367" s="8"/>
    </row>
    <row r="368" spans="2:7" x14ac:dyDescent="0.2">
      <c r="B368" s="8"/>
      <c r="C368" s="8"/>
      <c r="D368" s="8"/>
      <c r="E368" s="8"/>
      <c r="F368" s="8"/>
      <c r="G368" s="8"/>
    </row>
    <row r="369" spans="2:7" x14ac:dyDescent="0.2">
      <c r="B369" s="8"/>
      <c r="C369" s="8"/>
      <c r="D369" s="8"/>
      <c r="E369" s="8"/>
      <c r="F369" s="8"/>
      <c r="G369" s="8"/>
    </row>
    <row r="370" spans="2:7" x14ac:dyDescent="0.2">
      <c r="B370" s="8"/>
      <c r="C370" s="8"/>
      <c r="D370" s="8"/>
      <c r="E370" s="8"/>
      <c r="F370" s="8"/>
      <c r="G370" s="8"/>
    </row>
    <row r="371" spans="2:7" x14ac:dyDescent="0.2">
      <c r="B371" s="8"/>
      <c r="C371" s="8"/>
      <c r="D371" s="8"/>
      <c r="E371" s="8"/>
      <c r="F371" s="8"/>
      <c r="G371" s="8"/>
    </row>
    <row r="372" spans="2:7" x14ac:dyDescent="0.2">
      <c r="B372" s="8"/>
      <c r="C372" s="8"/>
      <c r="D372" s="8"/>
      <c r="E372" s="8"/>
      <c r="F372" s="8"/>
      <c r="G372" s="8"/>
    </row>
    <row r="373" spans="2:7" x14ac:dyDescent="0.2">
      <c r="B373" s="8"/>
      <c r="C373" s="8"/>
      <c r="D373" s="8"/>
      <c r="E373" s="8"/>
      <c r="F373" s="8"/>
      <c r="G373" s="8"/>
    </row>
    <row r="374" spans="2:7" x14ac:dyDescent="0.2">
      <c r="B374" s="8"/>
      <c r="C374" s="8"/>
      <c r="D374" s="8"/>
      <c r="E374" s="8"/>
      <c r="F374" s="8"/>
      <c r="G374" s="8"/>
    </row>
    <row r="375" spans="2:7" x14ac:dyDescent="0.2">
      <c r="B375" s="8"/>
      <c r="C375" s="8"/>
      <c r="D375" s="8"/>
      <c r="E375" s="8"/>
      <c r="F375" s="8"/>
      <c r="G375" s="8"/>
    </row>
    <row r="376" spans="2:7" x14ac:dyDescent="0.2">
      <c r="B376" s="8"/>
      <c r="C376" s="8"/>
      <c r="D376" s="8"/>
      <c r="E376" s="8"/>
      <c r="F376" s="8"/>
      <c r="G376" s="8"/>
    </row>
    <row r="377" spans="2:7" x14ac:dyDescent="0.2">
      <c r="B377" s="8"/>
      <c r="C377" s="8"/>
      <c r="D377" s="8"/>
      <c r="E377" s="8"/>
      <c r="F377" s="8"/>
      <c r="G377" s="8"/>
    </row>
    <row r="378" spans="2:7" x14ac:dyDescent="0.2">
      <c r="B378" s="8"/>
      <c r="C378" s="8"/>
      <c r="D378" s="8"/>
      <c r="E378" s="8"/>
      <c r="F378" s="8"/>
      <c r="G378" s="8"/>
    </row>
    <row r="379" spans="2:7" x14ac:dyDescent="0.2">
      <c r="B379" s="8"/>
      <c r="C379" s="8"/>
      <c r="D379" s="8"/>
      <c r="E379" s="8"/>
      <c r="F379" s="8"/>
      <c r="G379" s="8"/>
    </row>
    <row r="380" spans="2:7" x14ac:dyDescent="0.2">
      <c r="B380" s="8"/>
      <c r="C380" s="8"/>
      <c r="D380" s="8"/>
      <c r="E380" s="8"/>
      <c r="F380" s="8"/>
      <c r="G380" s="8"/>
    </row>
    <row r="381" spans="2:7" x14ac:dyDescent="0.2">
      <c r="B381" s="8"/>
      <c r="C381" s="8"/>
      <c r="D381" s="8"/>
      <c r="E381" s="8"/>
      <c r="F381" s="8"/>
      <c r="G381" s="8"/>
    </row>
    <row r="382" spans="2:7" x14ac:dyDescent="0.2">
      <c r="B382" s="8"/>
      <c r="C382" s="8"/>
      <c r="D382" s="8"/>
      <c r="E382" s="8"/>
      <c r="F382" s="8"/>
      <c r="G382" s="8"/>
    </row>
    <row r="383" spans="2:7" x14ac:dyDescent="0.2">
      <c r="B383" s="8"/>
      <c r="C383" s="8"/>
      <c r="D383" s="8"/>
      <c r="E383" s="8"/>
      <c r="F383" s="8"/>
      <c r="G383" s="8"/>
    </row>
    <row r="384" spans="2:7" x14ac:dyDescent="0.2">
      <c r="B384" s="8"/>
      <c r="C384" s="8"/>
      <c r="D384" s="8"/>
      <c r="E384" s="8"/>
      <c r="F384" s="8"/>
      <c r="G384" s="8"/>
    </row>
    <row r="385" spans="2:7" x14ac:dyDescent="0.2">
      <c r="B385" s="8"/>
      <c r="C385" s="8"/>
      <c r="D385" s="8"/>
      <c r="E385" s="8"/>
      <c r="F385" s="8"/>
      <c r="G385" s="8"/>
    </row>
    <row r="386" spans="2:7" x14ac:dyDescent="0.2">
      <c r="B386" s="8"/>
      <c r="C386" s="8"/>
      <c r="D386" s="8"/>
      <c r="E386" s="8"/>
      <c r="F386" s="8"/>
      <c r="G386" s="8"/>
    </row>
    <row r="387" spans="2:7" x14ac:dyDescent="0.2">
      <c r="B387" s="8"/>
      <c r="C387" s="8"/>
      <c r="D387" s="8"/>
      <c r="E387" s="8"/>
      <c r="F387" s="8"/>
      <c r="G387" s="8"/>
    </row>
    <row r="388" spans="2:7" x14ac:dyDescent="0.2">
      <c r="B388" s="8"/>
      <c r="C388" s="8"/>
      <c r="D388" s="8"/>
      <c r="E388" s="8"/>
      <c r="F388" s="8"/>
      <c r="G388" s="8"/>
    </row>
    <row r="389" spans="2:7" x14ac:dyDescent="0.2">
      <c r="B389" s="8"/>
      <c r="C389" s="8"/>
      <c r="D389" s="8"/>
      <c r="E389" s="8"/>
      <c r="F389" s="8"/>
      <c r="G389" s="8"/>
    </row>
    <row r="390" spans="2:7" x14ac:dyDescent="0.2">
      <c r="B390" s="8"/>
      <c r="C390" s="8"/>
      <c r="D390" s="8"/>
      <c r="E390" s="8"/>
      <c r="F390" s="8"/>
      <c r="G390" s="8"/>
    </row>
    <row r="391" spans="2:7" x14ac:dyDescent="0.2">
      <c r="B391" s="8"/>
      <c r="C391" s="8"/>
      <c r="D391" s="8"/>
      <c r="E391" s="8"/>
      <c r="F391" s="8"/>
      <c r="G391" s="8"/>
    </row>
    <row r="392" spans="2:7" x14ac:dyDescent="0.2">
      <c r="B392" s="8"/>
      <c r="C392" s="8"/>
      <c r="D392" s="8"/>
      <c r="E392" s="8"/>
      <c r="F392" s="8"/>
      <c r="G392" s="8"/>
    </row>
    <row r="393" spans="2:7" x14ac:dyDescent="0.2">
      <c r="B393" s="8"/>
      <c r="C393" s="8"/>
      <c r="D393" s="8"/>
      <c r="E393" s="8"/>
      <c r="F393" s="8"/>
      <c r="G393" s="8"/>
    </row>
    <row r="394" spans="2:7" x14ac:dyDescent="0.2">
      <c r="B394" s="8"/>
      <c r="C394" s="8"/>
      <c r="D394" s="8"/>
      <c r="E394" s="8"/>
      <c r="F394" s="8"/>
      <c r="G394" s="8"/>
    </row>
    <row r="395" spans="2:7" x14ac:dyDescent="0.2">
      <c r="B395" s="8"/>
      <c r="C395" s="8"/>
      <c r="D395" s="8"/>
      <c r="E395" s="8"/>
      <c r="F395" s="8"/>
      <c r="G395" s="8"/>
    </row>
    <row r="396" spans="2:7" x14ac:dyDescent="0.2">
      <c r="B396" s="8"/>
      <c r="C396" s="8"/>
      <c r="D396" s="8"/>
      <c r="E396" s="8"/>
      <c r="F396" s="8"/>
      <c r="G396" s="8"/>
    </row>
    <row r="397" spans="2:7" x14ac:dyDescent="0.2">
      <c r="B397" s="8"/>
      <c r="C397" s="8"/>
      <c r="D397" s="8"/>
      <c r="E397" s="8"/>
      <c r="F397" s="8"/>
      <c r="G397" s="8"/>
    </row>
    <row r="398" spans="2:7" x14ac:dyDescent="0.2">
      <c r="B398" s="8"/>
      <c r="C398" s="8"/>
      <c r="D398" s="8"/>
      <c r="E398" s="8"/>
      <c r="F398" s="8"/>
      <c r="G398" s="8"/>
    </row>
    <row r="399" spans="2:7" x14ac:dyDescent="0.2">
      <c r="B399" s="8"/>
      <c r="C399" s="8"/>
      <c r="D399" s="8"/>
      <c r="E399" s="8"/>
      <c r="F399" s="8"/>
      <c r="G399" s="8"/>
    </row>
    <row r="400" spans="2:7" x14ac:dyDescent="0.2">
      <c r="B400" s="8"/>
      <c r="C400" s="8"/>
      <c r="D400" s="8"/>
      <c r="E400" s="8"/>
      <c r="F400" s="8"/>
      <c r="G400" s="8"/>
    </row>
    <row r="401" spans="2:7" x14ac:dyDescent="0.2">
      <c r="B401" s="8"/>
      <c r="C401" s="8"/>
      <c r="D401" s="8"/>
      <c r="E401" s="8"/>
      <c r="F401" s="8"/>
      <c r="G401" s="8"/>
    </row>
    <row r="402" spans="2:7" x14ac:dyDescent="0.2">
      <c r="B402" s="8"/>
      <c r="C402" s="8"/>
      <c r="D402" s="8"/>
      <c r="E402" s="8"/>
      <c r="F402" s="8"/>
      <c r="G402" s="8"/>
    </row>
    <row r="403" spans="2:7" x14ac:dyDescent="0.2">
      <c r="B403" s="8"/>
      <c r="C403" s="8"/>
      <c r="D403" s="8"/>
      <c r="E403" s="8"/>
      <c r="F403" s="8"/>
      <c r="G403" s="8"/>
    </row>
    <row r="404" spans="2:7" x14ac:dyDescent="0.2">
      <c r="B404" s="8"/>
      <c r="C404" s="8"/>
      <c r="D404" s="8"/>
      <c r="E404" s="8"/>
      <c r="F404" s="8"/>
      <c r="G404" s="8"/>
    </row>
    <row r="405" spans="2:7" x14ac:dyDescent="0.2">
      <c r="B405" s="8"/>
      <c r="C405" s="8"/>
      <c r="D405" s="8"/>
      <c r="E405" s="8"/>
      <c r="F405" s="8"/>
      <c r="G405" s="8"/>
    </row>
    <row r="406" spans="2:7" x14ac:dyDescent="0.2">
      <c r="B406" s="8"/>
      <c r="C406" s="8"/>
      <c r="D406" s="8"/>
      <c r="E406" s="8"/>
      <c r="F406" s="8"/>
      <c r="G406" s="8"/>
    </row>
    <row r="407" spans="2:7" x14ac:dyDescent="0.2">
      <c r="B407" s="8"/>
      <c r="C407" s="8"/>
      <c r="D407" s="8"/>
      <c r="E407" s="8"/>
      <c r="F407" s="8"/>
      <c r="G407" s="8"/>
    </row>
    <row r="408" spans="2:7" x14ac:dyDescent="0.2">
      <c r="B408" s="8"/>
      <c r="C408" s="8"/>
      <c r="D408" s="8"/>
      <c r="E408" s="8"/>
      <c r="F408" s="8"/>
      <c r="G408" s="8"/>
    </row>
    <row r="409" spans="2:7" x14ac:dyDescent="0.2">
      <c r="B409" s="8"/>
      <c r="C409" s="8"/>
      <c r="D409" s="8"/>
      <c r="E409" s="8"/>
      <c r="F409" s="8"/>
      <c r="G409" s="8"/>
    </row>
    <row r="410" spans="2:7" x14ac:dyDescent="0.2">
      <c r="B410" s="8"/>
      <c r="C410" s="8"/>
      <c r="D410" s="8"/>
      <c r="E410" s="8"/>
      <c r="F410" s="8"/>
      <c r="G410" s="8"/>
    </row>
    <row r="411" spans="2:7" x14ac:dyDescent="0.2">
      <c r="B411" s="8"/>
      <c r="C411" s="8"/>
      <c r="D411" s="8"/>
      <c r="E411" s="8"/>
      <c r="F411" s="8"/>
      <c r="G411" s="8"/>
    </row>
    <row r="412" spans="2:7" x14ac:dyDescent="0.2">
      <c r="B412" s="8"/>
      <c r="C412" s="8"/>
      <c r="D412" s="8"/>
      <c r="E412" s="8"/>
      <c r="F412" s="8"/>
      <c r="G412" s="8"/>
    </row>
    <row r="413" spans="2:7" x14ac:dyDescent="0.2">
      <c r="B413" s="8"/>
      <c r="C413" s="8"/>
      <c r="D413" s="8"/>
      <c r="E413" s="8"/>
      <c r="F413" s="8"/>
      <c r="G413" s="8"/>
    </row>
    <row r="414" spans="2:7" x14ac:dyDescent="0.2">
      <c r="B414" s="8"/>
      <c r="C414" s="8"/>
      <c r="D414" s="8"/>
      <c r="E414" s="8"/>
      <c r="F414" s="8"/>
      <c r="G414" s="8"/>
    </row>
    <row r="415" spans="2:7" x14ac:dyDescent="0.2">
      <c r="B415" s="8"/>
      <c r="C415" s="8"/>
      <c r="D415" s="8"/>
      <c r="E415" s="8"/>
      <c r="F415" s="8"/>
      <c r="G415" s="8"/>
    </row>
    <row r="416" spans="2:7" x14ac:dyDescent="0.2">
      <c r="B416" s="8"/>
      <c r="C416" s="8"/>
      <c r="D416" s="8"/>
      <c r="E416" s="8"/>
      <c r="F416" s="8"/>
      <c r="G416" s="8"/>
    </row>
    <row r="417" spans="2:7" x14ac:dyDescent="0.2">
      <c r="B417" s="8"/>
      <c r="C417" s="8"/>
      <c r="D417" s="8"/>
      <c r="E417" s="8"/>
      <c r="F417" s="8"/>
      <c r="G417" s="8"/>
    </row>
    <row r="418" spans="2:7" x14ac:dyDescent="0.2">
      <c r="B418" s="8"/>
      <c r="C418" s="8"/>
      <c r="D418" s="8"/>
      <c r="E418" s="8"/>
      <c r="F418" s="8"/>
      <c r="G418" s="8"/>
    </row>
    <row r="419" spans="2:7" x14ac:dyDescent="0.2">
      <c r="B419" s="8"/>
      <c r="C419" s="8"/>
      <c r="D419" s="8"/>
      <c r="E419" s="8"/>
      <c r="F419" s="8"/>
      <c r="G419" s="8"/>
    </row>
    <row r="420" spans="2:7" x14ac:dyDescent="0.2">
      <c r="B420" s="8"/>
      <c r="C420" s="8"/>
      <c r="D420" s="8"/>
      <c r="E420" s="8"/>
      <c r="F420" s="8"/>
      <c r="G420" s="8"/>
    </row>
    <row r="421" spans="2:7" x14ac:dyDescent="0.2">
      <c r="B421" s="8"/>
      <c r="C421" s="8"/>
      <c r="D421" s="8"/>
      <c r="E421" s="8"/>
      <c r="F421" s="8"/>
      <c r="G421" s="8"/>
    </row>
    <row r="422" spans="2:7" x14ac:dyDescent="0.2">
      <c r="B422" s="8"/>
      <c r="C422" s="8"/>
      <c r="D422" s="8"/>
      <c r="E422" s="8"/>
      <c r="F422" s="8"/>
      <c r="G422" s="8"/>
    </row>
    <row r="423" spans="2:7" x14ac:dyDescent="0.2">
      <c r="B423" s="8"/>
      <c r="C423" s="8"/>
      <c r="D423" s="8"/>
      <c r="E423" s="8"/>
      <c r="F423" s="8"/>
      <c r="G423" s="8"/>
    </row>
    <row r="424" spans="2:7" x14ac:dyDescent="0.2">
      <c r="B424" s="8"/>
      <c r="C424" s="8"/>
      <c r="D424" s="8"/>
      <c r="E424" s="8"/>
      <c r="F424" s="8"/>
      <c r="G424" s="8"/>
    </row>
    <row r="425" spans="2:7" x14ac:dyDescent="0.2">
      <c r="B425" s="8"/>
      <c r="C425" s="8"/>
      <c r="D425" s="8"/>
      <c r="E425" s="8"/>
      <c r="F425" s="8"/>
      <c r="G425" s="8"/>
    </row>
    <row r="426" spans="2:7" x14ac:dyDescent="0.2">
      <c r="B426" s="8"/>
      <c r="C426" s="8"/>
      <c r="D426" s="8"/>
      <c r="E426" s="8"/>
      <c r="F426" s="8"/>
      <c r="G426" s="8"/>
    </row>
    <row r="427" spans="2:7" x14ac:dyDescent="0.2">
      <c r="B427" s="8"/>
      <c r="C427" s="8"/>
      <c r="D427" s="8"/>
      <c r="E427" s="8"/>
      <c r="F427" s="8"/>
      <c r="G427" s="8"/>
    </row>
    <row r="428" spans="2:7" x14ac:dyDescent="0.2">
      <c r="B428" s="8"/>
      <c r="C428" s="8"/>
      <c r="D428" s="8"/>
      <c r="E428" s="8"/>
      <c r="F428" s="8"/>
      <c r="G428" s="8"/>
    </row>
    <row r="429" spans="2:7" x14ac:dyDescent="0.2">
      <c r="B429" s="8"/>
      <c r="C429" s="8"/>
      <c r="D429" s="8"/>
      <c r="E429" s="8"/>
      <c r="F429" s="8"/>
      <c r="G429" s="8"/>
    </row>
    <row r="430" spans="2:7" x14ac:dyDescent="0.2">
      <c r="B430" s="8"/>
      <c r="C430" s="8"/>
      <c r="D430" s="8"/>
      <c r="E430" s="8"/>
      <c r="F430" s="8"/>
      <c r="G430" s="8"/>
    </row>
    <row r="431" spans="2:7" x14ac:dyDescent="0.2">
      <c r="B431" s="8"/>
      <c r="C431" s="8"/>
      <c r="D431" s="8"/>
      <c r="E431" s="8"/>
      <c r="F431" s="8"/>
      <c r="G431" s="8"/>
    </row>
    <row r="432" spans="2:7" x14ac:dyDescent="0.2">
      <c r="B432" s="8"/>
      <c r="C432" s="8"/>
      <c r="D432" s="8"/>
      <c r="E432" s="8"/>
      <c r="F432" s="8"/>
      <c r="G432" s="8"/>
    </row>
    <row r="433" spans="2:7" x14ac:dyDescent="0.2">
      <c r="B433" s="8"/>
      <c r="C433" s="8"/>
      <c r="D433" s="8"/>
      <c r="E433" s="8"/>
      <c r="F433" s="8"/>
      <c r="G433" s="8"/>
    </row>
    <row r="434" spans="2:7" x14ac:dyDescent="0.2">
      <c r="B434" s="8"/>
      <c r="C434" s="8"/>
      <c r="D434" s="8"/>
      <c r="E434" s="8"/>
      <c r="F434" s="8"/>
      <c r="G434" s="8"/>
    </row>
    <row r="435" spans="2:7" x14ac:dyDescent="0.2">
      <c r="B435" s="8"/>
      <c r="C435" s="8"/>
      <c r="D435" s="8"/>
      <c r="E435" s="8"/>
      <c r="F435" s="8"/>
      <c r="G435" s="8"/>
    </row>
    <row r="436" spans="2:7" x14ac:dyDescent="0.2">
      <c r="B436" s="8"/>
      <c r="C436" s="8"/>
      <c r="D436" s="8"/>
      <c r="E436" s="8"/>
      <c r="F436" s="8"/>
      <c r="G436" s="8"/>
    </row>
    <row r="437" spans="2:7" x14ac:dyDescent="0.2">
      <c r="B437" s="8"/>
      <c r="C437" s="8"/>
      <c r="D437" s="8"/>
      <c r="E437" s="8"/>
      <c r="F437" s="8"/>
      <c r="G437" s="8"/>
    </row>
    <row r="438" spans="2:7" x14ac:dyDescent="0.2">
      <c r="B438" s="8"/>
      <c r="C438" s="8"/>
      <c r="D438" s="8"/>
      <c r="E438" s="8"/>
      <c r="F438" s="8"/>
      <c r="G438" s="8"/>
    </row>
    <row r="439" spans="2:7" x14ac:dyDescent="0.2">
      <c r="B439" s="8"/>
      <c r="C439" s="8"/>
      <c r="D439" s="8"/>
      <c r="E439" s="8"/>
      <c r="F439" s="8"/>
      <c r="G439" s="8"/>
    </row>
    <row r="440" spans="2:7" x14ac:dyDescent="0.2">
      <c r="B440" s="8"/>
      <c r="C440" s="8"/>
      <c r="D440" s="8"/>
      <c r="E440" s="8"/>
      <c r="F440" s="8"/>
      <c r="G440" s="8"/>
    </row>
    <row r="441" spans="2:7" x14ac:dyDescent="0.2">
      <c r="B441" s="8"/>
      <c r="C441" s="8"/>
      <c r="D441" s="8"/>
      <c r="E441" s="8"/>
      <c r="F441" s="8"/>
      <c r="G441" s="8"/>
    </row>
    <row r="442" spans="2:7" x14ac:dyDescent="0.2">
      <c r="B442" s="8"/>
      <c r="C442" s="8"/>
      <c r="D442" s="8"/>
      <c r="E442" s="8"/>
      <c r="F442" s="8"/>
      <c r="G442" s="8"/>
    </row>
    <row r="443" spans="2:7" x14ac:dyDescent="0.2">
      <c r="B443" s="8"/>
      <c r="C443" s="8"/>
      <c r="D443" s="8"/>
      <c r="E443" s="8"/>
      <c r="F443" s="8"/>
      <c r="G443" s="8"/>
    </row>
    <row r="444" spans="2:7" x14ac:dyDescent="0.2">
      <c r="B444" s="8"/>
      <c r="C444" s="8"/>
      <c r="D444" s="8"/>
      <c r="E444" s="8"/>
      <c r="F444" s="8"/>
      <c r="G444" s="8"/>
    </row>
    <row r="445" spans="2:7" x14ac:dyDescent="0.2">
      <c r="B445" s="8"/>
      <c r="C445" s="8"/>
      <c r="D445" s="8"/>
      <c r="E445" s="8"/>
      <c r="F445" s="8"/>
      <c r="G445" s="8"/>
    </row>
    <row r="446" spans="2:7" x14ac:dyDescent="0.2">
      <c r="B446" s="8"/>
      <c r="C446" s="8"/>
      <c r="D446" s="8"/>
      <c r="E446" s="8"/>
      <c r="F446" s="8"/>
      <c r="G446" s="8"/>
    </row>
    <row r="447" spans="2:7" x14ac:dyDescent="0.2">
      <c r="B447" s="8"/>
      <c r="C447" s="8"/>
      <c r="D447" s="8"/>
      <c r="E447" s="8"/>
      <c r="F447" s="8"/>
      <c r="G447" s="8"/>
    </row>
    <row r="448" spans="2:7" x14ac:dyDescent="0.2">
      <c r="B448" s="8"/>
      <c r="C448" s="8"/>
      <c r="D448" s="8"/>
      <c r="E448" s="8"/>
      <c r="F448" s="8"/>
      <c r="G448" s="8"/>
    </row>
    <row r="449" spans="1:8" x14ac:dyDescent="0.2">
      <c r="B449" s="8"/>
      <c r="C449" s="8"/>
      <c r="D449" s="8"/>
      <c r="E449" s="8"/>
      <c r="F449" s="8"/>
      <c r="G449" s="8"/>
    </row>
    <row r="450" spans="1:8" x14ac:dyDescent="0.2">
      <c r="B450" s="8"/>
      <c r="C450" s="8"/>
      <c r="D450" s="8"/>
      <c r="E450" s="8"/>
      <c r="F450" s="8"/>
      <c r="G450" s="8"/>
    </row>
    <row r="451" spans="1:8" x14ac:dyDescent="0.2">
      <c r="B451" s="8"/>
      <c r="C451" s="8"/>
      <c r="D451" s="8"/>
      <c r="E451" s="8"/>
      <c r="F451" s="8"/>
      <c r="G451" s="8"/>
    </row>
    <row r="452" spans="1:8" x14ac:dyDescent="0.2">
      <c r="B452" s="8"/>
      <c r="C452" s="8"/>
      <c r="D452" s="8"/>
      <c r="E452" s="8"/>
      <c r="F452" s="8"/>
      <c r="G452" s="8"/>
    </row>
    <row r="453" spans="1:8" x14ac:dyDescent="0.2">
      <c r="A453" s="19" t="s">
        <v>63</v>
      </c>
      <c r="B453" s="20" t="s">
        <v>65</v>
      </c>
      <c r="C453" s="2">
        <v>1.25</v>
      </c>
      <c r="D453" s="8"/>
      <c r="E453" s="8"/>
      <c r="F453" s="8"/>
      <c r="G453" s="8"/>
    </row>
    <row r="454" spans="1:8" x14ac:dyDescent="0.2">
      <c r="A454" s="8">
        <v>5</v>
      </c>
      <c r="B454" s="20" t="s">
        <v>64</v>
      </c>
      <c r="C454" s="4">
        <v>2</v>
      </c>
      <c r="E454" s="8"/>
      <c r="F454" s="8"/>
      <c r="G454" s="8"/>
    </row>
    <row r="455" spans="1:8" x14ac:dyDescent="0.2">
      <c r="A455" s="8">
        <v>10</v>
      </c>
      <c r="E455" s="8"/>
      <c r="F455" s="8"/>
      <c r="G455" s="8"/>
    </row>
    <row r="456" spans="1:8" x14ac:dyDescent="0.2">
      <c r="A456" s="8">
        <v>15</v>
      </c>
      <c r="G456" s="2" t="s">
        <v>24</v>
      </c>
      <c r="H456" s="2">
        <v>1.1499999999999999</v>
      </c>
    </row>
    <row r="457" spans="1:8" x14ac:dyDescent="0.2">
      <c r="A457" s="8">
        <v>20</v>
      </c>
      <c r="G457" s="2" t="s">
        <v>60</v>
      </c>
      <c r="H457" s="2">
        <v>0.21</v>
      </c>
    </row>
    <row r="458" spans="1:8" x14ac:dyDescent="0.2">
      <c r="A458" s="8">
        <v>25</v>
      </c>
      <c r="G458" s="2" t="s">
        <v>23</v>
      </c>
      <c r="H458" s="2">
        <v>0.14000000000000001</v>
      </c>
    </row>
    <row r="459" spans="1:8" x14ac:dyDescent="0.2">
      <c r="A459" s="8">
        <v>30</v>
      </c>
      <c r="G459" s="2" t="s">
        <v>19</v>
      </c>
      <c r="H459" s="2">
        <v>0.64</v>
      </c>
    </row>
    <row r="460" spans="1:8" x14ac:dyDescent="0.2">
      <c r="A460" s="8">
        <v>35</v>
      </c>
      <c r="G460" s="2" t="s">
        <v>15</v>
      </c>
      <c r="H460" s="2">
        <v>0.51</v>
      </c>
    </row>
    <row r="461" spans="1:8" x14ac:dyDescent="0.2">
      <c r="A461" s="8">
        <v>40</v>
      </c>
      <c r="G461" s="2" t="s">
        <v>21</v>
      </c>
      <c r="H461" s="2">
        <v>0.18</v>
      </c>
    </row>
    <row r="462" spans="1:8" x14ac:dyDescent="0.2">
      <c r="A462" s="8">
        <v>45</v>
      </c>
      <c r="G462" s="2" t="s">
        <v>22</v>
      </c>
      <c r="H462" s="2">
        <v>0.13</v>
      </c>
    </row>
    <row r="463" spans="1:8" x14ac:dyDescent="0.2">
      <c r="A463" s="8">
        <v>50</v>
      </c>
      <c r="G463" s="2" t="s">
        <v>18</v>
      </c>
      <c r="H463" s="2">
        <v>0.57999999999999996</v>
      </c>
    </row>
    <row r="464" spans="1:8" x14ac:dyDescent="0.2">
      <c r="A464" s="8">
        <v>55</v>
      </c>
      <c r="G464" s="2" t="s">
        <v>16</v>
      </c>
      <c r="H464" s="2">
        <v>1.1499999999999999</v>
      </c>
    </row>
    <row r="465" spans="1:8" x14ac:dyDescent="0.2">
      <c r="A465" s="8">
        <v>60</v>
      </c>
      <c r="G465" s="2" t="s">
        <v>17</v>
      </c>
      <c r="H465" s="2">
        <v>0.75</v>
      </c>
    </row>
    <row r="466" spans="1:8" x14ac:dyDescent="0.2">
      <c r="A466" s="8">
        <v>65</v>
      </c>
      <c r="G466" s="2" t="s">
        <v>13</v>
      </c>
      <c r="H466" s="2">
        <v>1.2</v>
      </c>
    </row>
    <row r="467" spans="1:8" x14ac:dyDescent="0.2">
      <c r="A467" s="8">
        <v>70</v>
      </c>
      <c r="G467" s="2" t="s">
        <v>10</v>
      </c>
      <c r="H467" s="2">
        <v>0.7</v>
      </c>
    </row>
    <row r="468" spans="1:8" x14ac:dyDescent="0.2">
      <c r="A468" s="8">
        <v>75</v>
      </c>
      <c r="G468" s="2" t="s">
        <v>12</v>
      </c>
      <c r="H468" s="2">
        <v>0.6</v>
      </c>
    </row>
    <row r="469" spans="1:8" x14ac:dyDescent="0.2">
      <c r="A469" s="8">
        <v>80</v>
      </c>
      <c r="G469" s="2" t="s">
        <v>14</v>
      </c>
      <c r="H469" s="4">
        <v>1</v>
      </c>
    </row>
    <row r="470" spans="1:8" x14ac:dyDescent="0.2">
      <c r="A470" s="8">
        <v>85</v>
      </c>
      <c r="G470" s="2" t="s">
        <v>8</v>
      </c>
      <c r="H470" s="2">
        <v>0.65</v>
      </c>
    </row>
    <row r="471" spans="1:8" x14ac:dyDescent="0.2">
      <c r="A471" s="8">
        <v>90</v>
      </c>
      <c r="G471" s="2" t="s">
        <v>7</v>
      </c>
      <c r="H471" s="2">
        <v>1.1299999999999999</v>
      </c>
    </row>
    <row r="472" spans="1:8" x14ac:dyDescent="0.2">
      <c r="A472" s="8">
        <v>95</v>
      </c>
      <c r="G472" s="2" t="s">
        <v>9</v>
      </c>
      <c r="H472" s="2">
        <v>1.2</v>
      </c>
    </row>
    <row r="473" spans="1:8" x14ac:dyDescent="0.2">
      <c r="A473" s="8">
        <v>100</v>
      </c>
      <c r="G473" s="2" t="s">
        <v>11</v>
      </c>
      <c r="H473" s="2">
        <v>0.85</v>
      </c>
    </row>
  </sheetData>
  <sheetProtection sheet="1" objects="1" scenarios="1" selectLockedCells="1" selectUnlockedCells="1"/>
  <sortState xmlns:xlrd2="http://schemas.microsoft.com/office/spreadsheetml/2017/richdata2" ref="B20:C29">
    <sortCondition ref="B20"/>
  </sortState>
  <phoneticPr fontId="0" type="noConversion"/>
  <printOptions horizontalCentered="1" verticalCentered="1" gridLines="1"/>
  <pageMargins left="0.5" right="0.5" top="0.5" bottom="0.5" header="0.5" footer="0.5"/>
  <pageSetup scale="97" orientation="landscape" horizontalDpi="300" verticalDpi="300" r:id="rId1"/>
  <headerFooter alignWithMargins="0">
    <oddFooter>&amp;L&amp;A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Start Here</vt:lpstr>
      <vt:lpstr>Temp Map</vt:lpstr>
      <vt:lpstr>Heat Zone Map</vt:lpstr>
      <vt:lpstr>Quonset House</vt:lpstr>
      <vt:lpstr>Gable House</vt:lpstr>
      <vt:lpstr>Arch house</vt:lpstr>
      <vt:lpstr>Form Data</vt:lpstr>
      <vt:lpstr>'Arch house'!Print_Area</vt:lpstr>
      <vt:lpstr>'Form Data'!Print_Area</vt:lpstr>
      <vt:lpstr>'Gable House'!Print_Area</vt:lpstr>
      <vt:lpstr>'Heat Zone Map'!Print_Area</vt:lpstr>
      <vt:lpstr>'Quonset House'!Print_Area</vt:lpstr>
      <vt:lpstr>'Start Here'!Print_Area</vt:lpstr>
      <vt:lpstr>'Temp Map'!Print_Area</vt:lpstr>
    </vt:vector>
  </TitlesOfParts>
  <Company>L. B. White Co.,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Tomlinson</dc:creator>
  <cp:lastModifiedBy>Chris Smith</cp:lastModifiedBy>
  <cp:lastPrinted>2019-08-14T13:54:51Z</cp:lastPrinted>
  <dcterms:created xsi:type="dcterms:W3CDTF">2002-07-25T15:35:56Z</dcterms:created>
  <dcterms:modified xsi:type="dcterms:W3CDTF">2019-08-14T14:40:30Z</dcterms:modified>
</cp:coreProperties>
</file>